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3" activeTab="0"/>
  </bookViews>
  <sheets>
    <sheet name="Accounts 2017-2018" sheetId="1" r:id="rId1"/>
  </sheets>
  <definedNames>
    <definedName name="_xlnm.Print_Area" localSheetId="0">'Accounts 2017-2018'!$A$1:$X$66</definedName>
  </definedNames>
  <calcPr fullCalcOnLoad="1"/>
</workbook>
</file>

<file path=xl/sharedStrings.xml><?xml version="1.0" encoding="utf-8"?>
<sst xmlns="http://schemas.openxmlformats.org/spreadsheetml/2006/main" count="89" uniqueCount="71">
  <si>
    <t>RECEIPTS</t>
  </si>
  <si>
    <t xml:space="preserve">PAYMENTS </t>
  </si>
  <si>
    <t>DATE</t>
  </si>
  <si>
    <t xml:space="preserve">Description </t>
  </si>
  <si>
    <t>Cheque No</t>
  </si>
  <si>
    <t>Precept</t>
  </si>
  <si>
    <t>Misc</t>
  </si>
  <si>
    <t>Burials/ Inscriptions</t>
  </si>
  <si>
    <t>VAT</t>
  </si>
  <si>
    <t>Cemetery Maint   Rates</t>
  </si>
  <si>
    <t>Grass Cutting</t>
  </si>
  <si>
    <t>Strimmer Mower Petrol</t>
  </si>
  <si>
    <t>Donations S137</t>
  </si>
  <si>
    <t>Clerks Salary Chairs Allo</t>
  </si>
  <si>
    <t>Clerks exp Staionary Mileage</t>
  </si>
  <si>
    <t>Fees Training Misc</t>
  </si>
  <si>
    <t>Insurance &amp;  Subs</t>
  </si>
  <si>
    <t>Election Costs</t>
  </si>
  <si>
    <t>Website Villag Hall Hire</t>
  </si>
  <si>
    <t>Neighbour-hood     Plan</t>
  </si>
  <si>
    <t>Transfers</t>
  </si>
  <si>
    <t>Deposit A/C</t>
  </si>
  <si>
    <t>Neighbour Plan A/C</t>
  </si>
  <si>
    <t>CURRENT A/C</t>
  </si>
  <si>
    <t>Total Balance</t>
  </si>
  <si>
    <r>
      <t>Opening balance 1</t>
    </r>
    <r>
      <rPr>
        <vertAlign val="superscript"/>
        <sz val="9"/>
        <rFont val="Comic Sans MS"/>
        <family val="4"/>
      </rPr>
      <t>st</t>
    </r>
    <r>
      <rPr>
        <sz val="9"/>
        <rFont val="Comic Sans MS"/>
        <family val="4"/>
      </rPr>
      <t xml:space="preserve"> April</t>
    </r>
  </si>
  <si>
    <t>s/o D Peacher</t>
  </si>
  <si>
    <t xml:space="preserve">LCPAS </t>
  </si>
  <si>
    <t>ladywell accounting VOID</t>
  </si>
  <si>
    <t>Commonwealth War Graves</t>
  </si>
  <si>
    <t>SCDC Precept</t>
  </si>
  <si>
    <t>Suffolk Coastal cem rates</t>
  </si>
  <si>
    <t>G Harvey VOID</t>
  </si>
  <si>
    <t>Trans G Harvey</t>
  </si>
  <si>
    <t>Bank transfer</t>
  </si>
  <si>
    <t>bank interest</t>
  </si>
  <si>
    <t>s/o G Harvey</t>
  </si>
  <si>
    <t>LCPAS audit</t>
  </si>
  <si>
    <t>LCPAS training</t>
  </si>
  <si>
    <t>Clerks expenses</t>
  </si>
  <si>
    <t>P Russell training exp</t>
  </si>
  <si>
    <t>Townlands Trust</t>
  </si>
  <si>
    <t>allotments</t>
  </si>
  <si>
    <t>HMRC paye</t>
  </si>
  <si>
    <t>Moore Bros nightingale</t>
  </si>
  <si>
    <t>CAS Insurance</t>
  </si>
  <si>
    <t>Neighbourhood Plan into N2 acc</t>
  </si>
  <si>
    <t>Moore Bros Mullinger</t>
  </si>
  <si>
    <t>SCDC Cils</t>
  </si>
  <si>
    <t>MastersHeadstone</t>
  </si>
  <si>
    <t>hmrc paye</t>
  </si>
  <si>
    <t>NP Stationary</t>
  </si>
  <si>
    <t>g harvey 3 months</t>
  </si>
  <si>
    <t>HMRC Credit</t>
  </si>
  <si>
    <t>Village Hall rent</t>
  </si>
  <si>
    <t xml:space="preserve">g Harvey </t>
  </si>
  <si>
    <t>interest</t>
  </si>
  <si>
    <t>A.W.Patterson</t>
  </si>
  <si>
    <t>Village Hall donation</t>
  </si>
  <si>
    <t>EA Air Ambulance</t>
  </si>
  <si>
    <t>Citzens Advice Bureau</t>
  </si>
  <si>
    <t>Suffolk Accident Rescue</t>
  </si>
  <si>
    <t xml:space="preserve">Ladywell accounting </t>
  </si>
  <si>
    <t>C.Hoare Website Domain</t>
  </si>
  <si>
    <t>precious gardens</t>
  </si>
  <si>
    <t>moore Bros Rawalings</t>
  </si>
  <si>
    <t>Totals</t>
  </si>
  <si>
    <t>Yearly Budget</t>
  </si>
  <si>
    <t>Budget Variance to date</t>
  </si>
  <si>
    <t>RECEIPTS UPTO 1-1-2018</t>
  </si>
  <si>
    <t xml:space="preserve">            PAYMENTS UPTO 1-1-2018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</si>
</sst>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"/>
    <numFmt numFmtId="167" formatCode="_-* #,##0.00_-;\-* #,##0.00_-;_-* \-??_-;_-@_-"/>
    <numFmt numFmtId="168" formatCode="0%"/>
    <numFmt numFmtId="169" formatCode="[$£-809]#,##0.00;[RED]\-[$£-809]#,##0.00"/>
  </numFmts>
  <fonts count="12">
    <font>
      <sz val="10"/>
      <name val="Arial"/>
      <family val="2"/>
    </font>
    <font>
      <sz val="9"/>
      <name val="Comic Sans MS"/>
      <family val="4"/>
    </font>
    <font>
      <sz val="9"/>
      <color indexed="17"/>
      <name val="Comic Sans MS"/>
      <family val="4"/>
    </font>
    <font>
      <b/>
      <sz val="8"/>
      <name val="Comic Sans MS"/>
      <family val="4"/>
    </font>
    <font>
      <b/>
      <sz val="8"/>
      <color indexed="8"/>
      <name val="Comic Sans MS"/>
      <family val="4"/>
    </font>
    <font>
      <vertAlign val="superscript"/>
      <sz val="9"/>
      <name val="Comic Sans MS"/>
      <family val="4"/>
    </font>
    <font>
      <b/>
      <sz val="9"/>
      <color indexed="10"/>
      <name val="Comic Sans MS"/>
      <family val="4"/>
    </font>
    <font>
      <b/>
      <sz val="9"/>
      <name val="Comic Sans MS"/>
      <family val="4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5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5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/>
    </xf>
    <xf numFmtId="164" fontId="1" fillId="2" borderId="5" xfId="0" applyFont="1" applyFill="1" applyBorder="1" applyAlignment="1">
      <alignment horizontal="center" vertical="center"/>
    </xf>
    <xf numFmtId="164" fontId="1" fillId="2" borderId="6" xfId="0" applyFont="1" applyFill="1" applyBorder="1" applyAlignment="1">
      <alignment horizontal="center" vertical="center"/>
    </xf>
    <xf numFmtId="164" fontId="0" fillId="2" borderId="3" xfId="0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" fillId="2" borderId="7" xfId="0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  <xf numFmtId="164" fontId="4" fillId="3" borderId="10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left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center"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12" xfId="0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6" fontId="1" fillId="3" borderId="11" xfId="0" applyNumberFormat="1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left" vertical="center"/>
    </xf>
    <xf numFmtId="164" fontId="6" fillId="2" borderId="4" xfId="0" applyFont="1" applyFill="1" applyBorder="1" applyAlignment="1">
      <alignment horizontal="center" vertical="center"/>
    </xf>
    <xf numFmtId="167" fontId="0" fillId="2" borderId="5" xfId="15" applyFill="1" applyBorder="1" applyAlignment="1" applyProtection="1">
      <alignment horizontal="right" vertical="center"/>
      <protection/>
    </xf>
    <xf numFmtId="167" fontId="0" fillId="2" borderId="9" xfId="15" applyFill="1" applyBorder="1" applyAlignment="1" applyProtection="1">
      <alignment horizontal="right" vertical="center"/>
      <protection/>
    </xf>
    <xf numFmtId="167" fontId="0" fillId="2" borderId="3" xfId="15" applyFill="1" applyBorder="1" applyAlignment="1" applyProtection="1">
      <alignment horizontal="right" vertical="center"/>
      <protection/>
    </xf>
    <xf numFmtId="167" fontId="0" fillId="2" borderId="12" xfId="15" applyFill="1" applyBorder="1" applyAlignment="1" applyProtection="1">
      <alignment horizontal="right" vertical="center"/>
      <protection/>
    </xf>
    <xf numFmtId="167" fontId="0" fillId="2" borderId="10" xfId="15" applyFill="1" applyBorder="1" applyAlignment="1" applyProtection="1">
      <alignment horizontal="right" vertical="center"/>
      <protection/>
    </xf>
    <xf numFmtId="164" fontId="7" fillId="2" borderId="0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4" fontId="0" fillId="0" borderId="0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7" fontId="0" fillId="2" borderId="8" xfId="15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/>
    </xf>
    <xf numFmtId="167" fontId="0" fillId="2" borderId="3" xfId="15" applyFont="1" applyFill="1" applyBorder="1" applyAlignment="1" applyProtection="1">
      <alignment horizontal="right" vertical="center"/>
      <protection/>
    </xf>
    <xf numFmtId="167" fontId="8" fillId="2" borderId="3" xfId="15" applyFont="1" applyFill="1" applyBorder="1" applyAlignment="1" applyProtection="1">
      <alignment horizontal="right" vertical="center"/>
      <protection/>
    </xf>
    <xf numFmtId="164" fontId="7" fillId="3" borderId="3" xfId="0" applyFont="1" applyFill="1" applyBorder="1" applyAlignment="1">
      <alignment horizontal="left" vertical="center"/>
    </xf>
    <xf numFmtId="164" fontId="1" fillId="3" borderId="4" xfId="0" applyFont="1" applyFill="1" applyBorder="1" applyAlignment="1">
      <alignment horizontal="center" vertical="center"/>
    </xf>
    <xf numFmtId="167" fontId="9" fillId="3" borderId="8" xfId="15" applyFont="1" applyFill="1" applyBorder="1" applyAlignment="1" applyProtection="1">
      <alignment horizontal="right" vertical="center"/>
      <protection/>
    </xf>
    <xf numFmtId="167" fontId="9" fillId="3" borderId="3" xfId="15" applyFont="1" applyFill="1" applyBorder="1" applyAlignment="1" applyProtection="1">
      <alignment horizontal="right" vertical="center"/>
      <protection/>
    </xf>
    <xf numFmtId="167" fontId="9" fillId="3" borderId="15" xfId="15" applyFont="1" applyFill="1" applyBorder="1" applyAlignment="1" applyProtection="1">
      <alignment horizontal="right" vertical="center"/>
      <protection/>
    </xf>
    <xf numFmtId="167" fontId="9" fillId="3" borderId="9" xfId="15" applyFont="1" applyFill="1" applyBorder="1" applyAlignment="1" applyProtection="1">
      <alignment horizontal="right" vertical="center"/>
      <protection/>
    </xf>
    <xf numFmtId="164" fontId="1" fillId="2" borderId="11" xfId="0" applyFont="1" applyFill="1" applyBorder="1" applyAlignment="1">
      <alignment horizontal="center" vertical="center"/>
    </xf>
    <xf numFmtId="164" fontId="1" fillId="2" borderId="16" xfId="0" applyFont="1" applyFill="1" applyBorder="1" applyAlignment="1">
      <alignment horizontal="center" vertical="center"/>
    </xf>
    <xf numFmtId="164" fontId="7" fillId="4" borderId="3" xfId="0" applyFont="1" applyFill="1" applyBorder="1" applyAlignment="1">
      <alignment horizontal="left" vertical="center"/>
    </xf>
    <xf numFmtId="164" fontId="1" fillId="4" borderId="10" xfId="0" applyFont="1" applyFill="1" applyBorder="1" applyAlignment="1">
      <alignment horizontal="center" vertical="center"/>
    </xf>
    <xf numFmtId="164" fontId="0" fillId="5" borderId="0" xfId="0" applyFill="1" applyAlignment="1">
      <alignment/>
    </xf>
    <xf numFmtId="164" fontId="0" fillId="5" borderId="0" xfId="0" applyFill="1" applyBorder="1" applyAlignment="1">
      <alignment/>
    </xf>
    <xf numFmtId="164" fontId="0" fillId="5" borderId="17" xfId="0" applyFill="1" applyBorder="1" applyAlignment="1">
      <alignment/>
    </xf>
    <xf numFmtId="167" fontId="9" fillId="5" borderId="15" xfId="15" applyFont="1" applyFill="1" applyBorder="1" applyAlignment="1" applyProtection="1">
      <alignment horizontal="right" vertical="center"/>
      <protection/>
    </xf>
    <xf numFmtId="167" fontId="9" fillId="4" borderId="9" xfId="15" applyFont="1" applyFill="1" applyBorder="1" applyAlignment="1" applyProtection="1">
      <alignment horizontal="right" vertical="center"/>
      <protection/>
    </xf>
    <xf numFmtId="167" fontId="9" fillId="4" borderId="3" xfId="15" applyFont="1" applyFill="1" applyBorder="1" applyAlignment="1" applyProtection="1">
      <alignment horizontal="right" vertical="center"/>
      <protection/>
    </xf>
    <xf numFmtId="167" fontId="0" fillId="4" borderId="15" xfId="15" applyFill="1" applyBorder="1" applyAlignment="1" applyProtection="1">
      <alignment horizontal="right" vertical="center"/>
      <protection/>
    </xf>
    <xf numFmtId="164" fontId="0" fillId="5" borderId="16" xfId="0" applyFill="1" applyBorder="1" applyAlignment="1">
      <alignment/>
    </xf>
    <xf numFmtId="164" fontId="0" fillId="5" borderId="18" xfId="0" applyFill="1" applyBorder="1" applyAlignment="1">
      <alignment/>
    </xf>
    <xf numFmtId="168" fontId="9" fillId="4" borderId="9" xfId="15" applyNumberFormat="1" applyFont="1" applyFill="1" applyBorder="1" applyAlignment="1" applyProtection="1">
      <alignment horizontal="center" vertical="center"/>
      <protection/>
    </xf>
    <xf numFmtId="168" fontId="10" fillId="4" borderId="9" xfId="15" applyNumberFormat="1" applyFont="1" applyFill="1" applyBorder="1" applyAlignment="1" applyProtection="1">
      <alignment horizontal="center" vertical="center"/>
      <protection/>
    </xf>
    <xf numFmtId="164" fontId="1" fillId="2" borderId="10" xfId="0" applyFont="1" applyFill="1" applyBorder="1" applyAlignment="1">
      <alignment horizontal="center" vertical="center"/>
    </xf>
    <xf numFmtId="164" fontId="11" fillId="6" borderId="9" xfId="0" applyFont="1" applyFill="1" applyBorder="1" applyAlignment="1">
      <alignment horizontal="center" vertical="center"/>
    </xf>
    <xf numFmtId="169" fontId="11" fillId="6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5"/>
  <sheetViews>
    <sheetView tabSelected="1" zoomScale="80" zoomScaleNormal="80" workbookViewId="0" topLeftCell="A1">
      <pane xSplit="3" ySplit="2" topLeftCell="J42" activePane="bottomRight" state="frozen"/>
      <selection pane="topLeft" activeCell="A1" sqref="A1"/>
      <selection pane="topRight" activeCell="J1" sqref="J1"/>
      <selection pane="bottomLeft" activeCell="A42" sqref="A42"/>
      <selection pane="bottomRight" activeCell="N68" sqref="N68"/>
    </sheetView>
  </sheetViews>
  <sheetFormatPr defaultColWidth="9.140625" defaultRowHeight="12.75"/>
  <cols>
    <col min="1" max="1" width="8.8515625" style="1" customWidth="1"/>
    <col min="2" max="2" width="24.28125" style="2" customWidth="1"/>
    <col min="3" max="3" width="8.8515625" style="3" customWidth="1"/>
    <col min="4" max="4" width="11.28125" style="4" customWidth="1"/>
    <col min="5" max="5" width="10.7109375" style="4" customWidth="1"/>
    <col min="6" max="6" width="12.28125" style="4" customWidth="1"/>
    <col min="7" max="7" width="12.140625" style="4" customWidth="1"/>
    <col min="8" max="8" width="10.7109375" style="3" customWidth="1"/>
    <col min="9" max="18" width="10.7109375" style="4" customWidth="1"/>
    <col min="19" max="19" width="11.00390625" style="5" customWidth="1"/>
    <col min="20" max="23" width="11.00390625" style="6" customWidth="1"/>
    <col min="24" max="24" width="11.00390625" style="7" customWidth="1"/>
    <col min="25" max="37" width="9.140625" style="7" customWidth="1"/>
    <col min="38" max="16384" width="9.140625" style="6" customWidth="1"/>
  </cols>
  <sheetData>
    <row r="1" spans="1:51" s="15" customFormat="1" ht="20.25" customHeight="1">
      <c r="A1" s="8"/>
      <c r="B1" s="9"/>
      <c r="C1" s="10"/>
      <c r="D1" s="11" t="s">
        <v>0</v>
      </c>
      <c r="E1" s="11"/>
      <c r="F1" s="11"/>
      <c r="G1" s="11"/>
      <c r="H1" s="12" t="s">
        <v>1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1"/>
      <c r="U1" s="13"/>
      <c r="V1" s="13"/>
      <c r="W1" s="9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24" s="24" customFormat="1" ht="42.75" customHeight="1">
      <c r="A2" s="16" t="s">
        <v>2</v>
      </c>
      <c r="B2" s="17" t="s">
        <v>3</v>
      </c>
      <c r="C2" s="18" t="s">
        <v>4</v>
      </c>
      <c r="D2" s="19" t="s">
        <v>5</v>
      </c>
      <c r="E2" s="17" t="s">
        <v>6</v>
      </c>
      <c r="F2" s="17" t="s">
        <v>7</v>
      </c>
      <c r="G2" s="20" t="s">
        <v>8</v>
      </c>
      <c r="H2" s="21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7" t="s">
        <v>14</v>
      </c>
      <c r="N2" s="17" t="s">
        <v>15</v>
      </c>
      <c r="O2" s="17" t="s">
        <v>16</v>
      </c>
      <c r="P2" s="17" t="s">
        <v>17</v>
      </c>
      <c r="Q2" s="17" t="s">
        <v>18</v>
      </c>
      <c r="R2" s="17" t="s">
        <v>19</v>
      </c>
      <c r="S2" s="22" t="s">
        <v>8</v>
      </c>
      <c r="T2" s="21" t="s">
        <v>20</v>
      </c>
      <c r="U2" s="17" t="s">
        <v>21</v>
      </c>
      <c r="V2" s="17" t="s">
        <v>22</v>
      </c>
      <c r="W2" s="17" t="s">
        <v>23</v>
      </c>
      <c r="X2" s="23" t="s">
        <v>24</v>
      </c>
    </row>
    <row r="3" spans="1:24" s="24" customFormat="1" ht="14.25" customHeight="1">
      <c r="A3" s="25">
        <v>42826</v>
      </c>
      <c r="B3" s="26" t="s">
        <v>25</v>
      </c>
      <c r="C3" s="27"/>
      <c r="D3" s="28"/>
      <c r="E3" s="29"/>
      <c r="F3" s="30"/>
      <c r="G3" s="29"/>
      <c r="H3" s="31"/>
      <c r="I3" s="30"/>
      <c r="J3" s="30"/>
      <c r="K3" s="30"/>
      <c r="L3" s="30"/>
      <c r="M3" s="30"/>
      <c r="N3" s="30"/>
      <c r="O3" s="30"/>
      <c r="P3" s="30"/>
      <c r="Q3" s="30"/>
      <c r="R3" s="30"/>
      <c r="S3" s="32"/>
      <c r="T3" s="28"/>
      <c r="U3" s="30">
        <v>7513.07</v>
      </c>
      <c r="V3" s="30"/>
      <c r="W3" s="30">
        <v>414.03</v>
      </c>
      <c r="X3" s="33">
        <f>SUM(U3:W3)</f>
        <v>7927.099999999999</v>
      </c>
    </row>
    <row r="4" spans="1:24" s="41" customFormat="1" ht="12.75">
      <c r="A4" s="8">
        <v>42826</v>
      </c>
      <c r="B4" s="34" t="s">
        <v>26</v>
      </c>
      <c r="C4" s="35"/>
      <c r="D4" s="36"/>
      <c r="E4" s="37"/>
      <c r="F4" s="38"/>
      <c r="G4" s="37"/>
      <c r="H4" s="39">
        <v>63.5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40"/>
      <c r="T4" s="36"/>
      <c r="U4" s="38"/>
      <c r="V4" s="38"/>
      <c r="W4" s="38"/>
      <c r="X4" s="33">
        <f>SUM(X3+SUM(D4:G4)-(SUM(H4:S4)))</f>
        <v>7863.599999999999</v>
      </c>
    </row>
    <row r="5" spans="1:24" s="14" customFormat="1" ht="12.75">
      <c r="A5" s="8">
        <v>42826</v>
      </c>
      <c r="B5" s="34" t="s">
        <v>27</v>
      </c>
      <c r="C5" s="10">
        <v>100749</v>
      </c>
      <c r="D5" s="36"/>
      <c r="E5" s="37"/>
      <c r="F5" s="38"/>
      <c r="G5" s="37"/>
      <c r="H5" s="39"/>
      <c r="I5" s="38"/>
      <c r="J5" s="38"/>
      <c r="K5" s="38"/>
      <c r="L5" s="38"/>
      <c r="M5" s="38"/>
      <c r="N5" s="38">
        <v>25</v>
      </c>
      <c r="O5" s="38"/>
      <c r="P5" s="38"/>
      <c r="Q5" s="38"/>
      <c r="R5" s="38"/>
      <c r="S5" s="40"/>
      <c r="T5" s="36"/>
      <c r="U5" s="38"/>
      <c r="V5" s="38"/>
      <c r="W5" s="38"/>
      <c r="X5" s="33">
        <f>SUM(X4+SUM(D5:G5)-(SUM(H5:S5)))</f>
        <v>7838.599999999999</v>
      </c>
    </row>
    <row r="6" spans="1:24" s="14" customFormat="1" ht="12.75">
      <c r="A6" s="42">
        <v>42830</v>
      </c>
      <c r="B6" t="s">
        <v>28</v>
      </c>
      <c r="C6" s="10">
        <v>100750</v>
      </c>
      <c r="D6" s="39"/>
      <c r="E6" s="43"/>
      <c r="F6" s="38"/>
      <c r="G6" s="37"/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40"/>
      <c r="T6" s="36"/>
      <c r="U6" s="38"/>
      <c r="V6" s="38"/>
      <c r="W6" s="38"/>
      <c r="X6" s="33">
        <f>SUM(X5+SUM(D6:G6)-(SUM(H6:S6)))</f>
        <v>7838.599999999999</v>
      </c>
    </row>
    <row r="7" spans="1:24" s="14" customFormat="1" ht="12.75">
      <c r="A7" s="8">
        <v>42843</v>
      </c>
      <c r="B7" s="34" t="s">
        <v>29</v>
      </c>
      <c r="C7" s="10"/>
      <c r="D7" s="44"/>
      <c r="E7" s="37">
        <v>15</v>
      </c>
      <c r="F7" s="38"/>
      <c r="G7" s="37"/>
      <c r="H7" s="39"/>
      <c r="I7" s="38"/>
      <c r="J7" s="38"/>
      <c r="K7" s="38"/>
      <c r="L7" s="38"/>
      <c r="M7" s="38"/>
      <c r="N7" s="38"/>
      <c r="O7" s="38"/>
      <c r="P7" s="38"/>
      <c r="Q7" s="38"/>
      <c r="R7" s="38"/>
      <c r="S7" s="40"/>
      <c r="T7" s="36"/>
      <c r="U7" s="38"/>
      <c r="V7" s="38"/>
      <c r="W7" s="38"/>
      <c r="X7" s="33">
        <f>SUM(X6+SUM(D7:G7)-(SUM(H7:S7)))</f>
        <v>7853.599999999999</v>
      </c>
    </row>
    <row r="8" spans="1:24" s="14" customFormat="1" ht="12.75">
      <c r="A8" s="8">
        <v>42851</v>
      </c>
      <c r="B8" s="34" t="s">
        <v>30</v>
      </c>
      <c r="C8" s="10"/>
      <c r="D8" s="36">
        <v>3672</v>
      </c>
      <c r="E8" s="37"/>
      <c r="F8" s="38"/>
      <c r="G8" s="37"/>
      <c r="H8" s="45"/>
      <c r="I8" s="38"/>
      <c r="J8" s="38"/>
      <c r="K8" s="38"/>
      <c r="L8" s="38"/>
      <c r="M8" s="38"/>
      <c r="N8" s="38"/>
      <c r="O8" s="38"/>
      <c r="P8" s="38"/>
      <c r="Q8" s="38"/>
      <c r="R8" s="38"/>
      <c r="S8" s="40"/>
      <c r="T8" s="36"/>
      <c r="U8" s="38"/>
      <c r="V8" s="38"/>
      <c r="W8" s="38"/>
      <c r="X8" s="33">
        <f>SUM(X7+SUM(D8:G8)-(SUM(H8:S8)))</f>
        <v>11525.599999999999</v>
      </c>
    </row>
    <row r="9" spans="1:24" s="14" customFormat="1" ht="12.75">
      <c r="A9" s="8">
        <v>42857</v>
      </c>
      <c r="B9" s="34" t="s">
        <v>26</v>
      </c>
      <c r="C9" s="10"/>
      <c r="D9" s="36"/>
      <c r="E9" s="37"/>
      <c r="F9" s="38"/>
      <c r="G9" s="37"/>
      <c r="H9" s="39">
        <v>63.5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40"/>
      <c r="T9" s="36"/>
      <c r="U9" s="38"/>
      <c r="V9" s="38"/>
      <c r="W9" s="38"/>
      <c r="X9" s="33">
        <f>SUM(X8+SUM(D9:G9)-(SUM(H9:S9)))</f>
        <v>11462.099999999999</v>
      </c>
    </row>
    <row r="10" spans="1:24" s="14" customFormat="1" ht="12.75">
      <c r="A10" s="8">
        <v>42865</v>
      </c>
      <c r="B10" s="34" t="s">
        <v>31</v>
      </c>
      <c r="C10" s="10">
        <v>100751</v>
      </c>
      <c r="D10" s="36"/>
      <c r="E10" s="37"/>
      <c r="F10" s="38"/>
      <c r="G10" s="37"/>
      <c r="H10" s="39">
        <v>69.47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0"/>
      <c r="T10" s="36"/>
      <c r="U10" s="38"/>
      <c r="V10" s="38"/>
      <c r="W10" s="38"/>
      <c r="X10" s="33">
        <f>SUM(X9+SUM(D10:G10)-(SUM(H10:S10)))</f>
        <v>11392.63</v>
      </c>
    </row>
    <row r="11" spans="1:24" s="14" customFormat="1" ht="12.75">
      <c r="A11" s="8">
        <v>42866</v>
      </c>
      <c r="B11" s="34" t="s">
        <v>32</v>
      </c>
      <c r="C11" s="10"/>
      <c r="D11" s="36"/>
      <c r="E11" s="37"/>
      <c r="F11" s="38"/>
      <c r="G11" s="37"/>
      <c r="H11" s="39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0"/>
      <c r="T11" s="36"/>
      <c r="U11" s="38"/>
      <c r="V11" s="38"/>
      <c r="W11" s="38"/>
      <c r="X11" s="33">
        <f>SUM(X10+SUM(D11:G11)-(SUM(H11:S11)))</f>
        <v>11392.63</v>
      </c>
    </row>
    <row r="12" spans="1:24" s="14" customFormat="1" ht="12.75">
      <c r="A12" s="8">
        <v>42879</v>
      </c>
      <c r="B12" s="34" t="s">
        <v>33</v>
      </c>
      <c r="C12" s="10">
        <v>100752</v>
      </c>
      <c r="D12" s="36"/>
      <c r="E12" s="37"/>
      <c r="F12" s="38"/>
      <c r="G12" s="37"/>
      <c r="H12" s="39"/>
      <c r="I12" s="38"/>
      <c r="J12" s="38"/>
      <c r="K12" s="38"/>
      <c r="L12" s="38">
        <v>750.9</v>
      </c>
      <c r="M12" s="38"/>
      <c r="N12" s="38"/>
      <c r="O12" s="38"/>
      <c r="P12" s="38"/>
      <c r="Q12" s="38"/>
      <c r="R12" s="38"/>
      <c r="S12" s="40"/>
      <c r="T12" s="36"/>
      <c r="U12" s="38"/>
      <c r="V12" s="38"/>
      <c r="W12" s="38"/>
      <c r="X12" s="33">
        <f>SUM(X11+SUM(D12:G12)-(SUM(H12:S12)))</f>
        <v>10641.73</v>
      </c>
    </row>
    <row r="13" spans="1:24" s="14" customFormat="1" ht="12.75">
      <c r="A13" s="8">
        <v>42865</v>
      </c>
      <c r="B13" s="34" t="s">
        <v>34</v>
      </c>
      <c r="C13" s="10"/>
      <c r="D13" s="46"/>
      <c r="E13" s="38"/>
      <c r="F13" s="38"/>
      <c r="G13" s="37"/>
      <c r="H13" s="39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0"/>
      <c r="T13" s="36">
        <v>1000</v>
      </c>
      <c r="U13" s="38"/>
      <c r="V13" s="38"/>
      <c r="W13" s="38"/>
      <c r="X13" s="33">
        <f>SUM(X12+SUM(D13:G13)-(SUM(H13:S13)))</f>
        <v>10641.73</v>
      </c>
    </row>
    <row r="14" spans="1:24" s="14" customFormat="1" ht="12.75">
      <c r="A14" s="8">
        <v>42887</v>
      </c>
      <c r="B14" s="34" t="s">
        <v>26</v>
      </c>
      <c r="C14" s="10"/>
      <c r="D14" s="46"/>
      <c r="E14" s="38"/>
      <c r="F14" s="38"/>
      <c r="G14" s="37"/>
      <c r="H14" s="39">
        <v>63.5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0"/>
      <c r="T14" s="36"/>
      <c r="U14" s="38"/>
      <c r="V14" s="38"/>
      <c r="W14" s="38"/>
      <c r="X14" s="33">
        <f>SUM(X13+SUM(D14:G14)-(SUM(H14:S14)))</f>
        <v>10578.23</v>
      </c>
    </row>
    <row r="15" spans="1:24" s="14" customFormat="1" ht="12.75">
      <c r="A15" s="8">
        <v>42892</v>
      </c>
      <c r="B15" s="34" t="s">
        <v>35</v>
      </c>
      <c r="C15" s="10"/>
      <c r="D15" s="46"/>
      <c r="E15" s="38"/>
      <c r="F15" s="38"/>
      <c r="G15" s="37"/>
      <c r="H15" s="39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40"/>
      <c r="T15" s="36"/>
      <c r="U15" s="38"/>
      <c r="V15" s="38"/>
      <c r="W15" s="38"/>
      <c r="X15" s="33">
        <f>SUM(X14+SUM(D15:G15)-(SUM(H15:S15)))</f>
        <v>10578.23</v>
      </c>
    </row>
    <row r="16" spans="1:24" s="14" customFormat="1" ht="12.75">
      <c r="A16" s="8">
        <v>42898</v>
      </c>
      <c r="B16" s="34" t="s">
        <v>36</v>
      </c>
      <c r="C16" s="10"/>
      <c r="D16" s="46"/>
      <c r="E16" s="38"/>
      <c r="F16" s="38"/>
      <c r="G16" s="37"/>
      <c r="H16" s="39"/>
      <c r="I16" s="38"/>
      <c r="J16" s="38"/>
      <c r="K16" s="38"/>
      <c r="L16" s="38">
        <v>251.13</v>
      </c>
      <c r="M16" s="38"/>
      <c r="N16" s="38"/>
      <c r="O16" s="38"/>
      <c r="P16" s="38"/>
      <c r="Q16" s="38"/>
      <c r="R16" s="38"/>
      <c r="S16" s="40"/>
      <c r="T16" s="36"/>
      <c r="U16" s="38">
        <v>9758.44</v>
      </c>
      <c r="V16" s="38"/>
      <c r="W16" s="38">
        <v>568.66</v>
      </c>
      <c r="X16" s="33">
        <f>SUM(X15+SUM(D16:G16)-(SUM(H16:S16)))</f>
        <v>10327.1</v>
      </c>
    </row>
    <row r="17" spans="1:24" s="14" customFormat="1" ht="12.75">
      <c r="A17" s="47"/>
      <c r="B17"/>
      <c r="C17" s="10"/>
      <c r="D17" s="46"/>
      <c r="E17" s="38"/>
      <c r="F17" s="38"/>
      <c r="G17" s="37"/>
      <c r="H17" s="39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40"/>
      <c r="T17" s="36"/>
      <c r="U17" s="38"/>
      <c r="V17" s="38"/>
      <c r="W17" s="38"/>
      <c r="X17" s="33">
        <f>SUM(X16+SUM(D17:G17)-(SUM(H17:S17)))</f>
        <v>10327.1</v>
      </c>
    </row>
    <row r="18" spans="1:24" s="14" customFormat="1" ht="12.75">
      <c r="A18" s="8">
        <v>42917</v>
      </c>
      <c r="B18" s="34" t="s">
        <v>26</v>
      </c>
      <c r="C18" s="10"/>
      <c r="D18" s="46"/>
      <c r="E18" s="38"/>
      <c r="F18" s="38"/>
      <c r="G18" s="37"/>
      <c r="H18" s="39">
        <v>63.5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40"/>
      <c r="T18" s="36"/>
      <c r="U18" s="38"/>
      <c r="V18" s="38"/>
      <c r="W18" s="38"/>
      <c r="X18" s="33">
        <f>SUM(X17+SUM(D18:G18)-(SUM(H18:S18)))</f>
        <v>10263.6</v>
      </c>
    </row>
    <row r="19" spans="1:24" s="14" customFormat="1" ht="12.75">
      <c r="A19" s="8">
        <v>42926</v>
      </c>
      <c r="B19" s="34" t="s">
        <v>36</v>
      </c>
      <c r="C19" s="10"/>
      <c r="D19" s="46"/>
      <c r="E19" s="38"/>
      <c r="F19" s="38"/>
      <c r="G19" s="37"/>
      <c r="H19" s="39"/>
      <c r="I19" s="38"/>
      <c r="J19" s="38"/>
      <c r="K19" s="38"/>
      <c r="L19" s="38">
        <v>251.13</v>
      </c>
      <c r="M19" s="38"/>
      <c r="N19" s="38"/>
      <c r="O19" s="38"/>
      <c r="P19" s="38"/>
      <c r="Q19" s="38"/>
      <c r="R19" s="38"/>
      <c r="S19" s="40"/>
      <c r="T19" s="36"/>
      <c r="U19" s="38"/>
      <c r="V19" s="38"/>
      <c r="W19" s="38"/>
      <c r="X19" s="33">
        <f>SUM(X18+SUM(D19:G19)-(SUM(H19:S19)))</f>
        <v>10012.470000000001</v>
      </c>
    </row>
    <row r="20" spans="1:24" s="14" customFormat="1" ht="12.75">
      <c r="A20" s="8">
        <v>42936</v>
      </c>
      <c r="B20" s="34" t="s">
        <v>37</v>
      </c>
      <c r="C20" s="10">
        <v>100753</v>
      </c>
      <c r="D20" s="46"/>
      <c r="E20" s="38"/>
      <c r="F20" s="38"/>
      <c r="G20" s="37"/>
      <c r="H20" s="39"/>
      <c r="I20" s="38"/>
      <c r="J20" s="38"/>
      <c r="K20" s="38"/>
      <c r="L20" s="38"/>
      <c r="M20" s="38"/>
      <c r="N20" s="38">
        <v>100</v>
      </c>
      <c r="O20" s="38"/>
      <c r="P20" s="38"/>
      <c r="Q20" s="38"/>
      <c r="R20" s="38"/>
      <c r="S20" s="40"/>
      <c r="T20" s="36"/>
      <c r="U20" s="38"/>
      <c r="V20" s="38"/>
      <c r="W20" s="38"/>
      <c r="X20" s="33">
        <f>SUM(X19+SUM(D20:G20)-(SUM(H20:S20)))</f>
        <v>9912.470000000001</v>
      </c>
    </row>
    <row r="21" spans="1:24" s="14" customFormat="1" ht="12.75">
      <c r="A21" s="8">
        <v>42936</v>
      </c>
      <c r="B21" t="s">
        <v>38</v>
      </c>
      <c r="C21" s="10">
        <v>100754</v>
      </c>
      <c r="D21" s="46"/>
      <c r="E21" s="38"/>
      <c r="F21" s="38"/>
      <c r="G21" s="37"/>
      <c r="H21" s="39"/>
      <c r="I21" s="38"/>
      <c r="J21" s="38"/>
      <c r="K21" s="38"/>
      <c r="L21" s="38"/>
      <c r="M21" s="38"/>
      <c r="N21" s="38">
        <v>90</v>
      </c>
      <c r="O21" s="38"/>
      <c r="P21" s="38"/>
      <c r="Q21" s="38"/>
      <c r="R21" s="38"/>
      <c r="S21" s="40"/>
      <c r="T21" s="36"/>
      <c r="U21" s="38"/>
      <c r="V21" s="38"/>
      <c r="W21" s="38"/>
      <c r="X21" s="33">
        <f>SUM(X20+SUM(D21:G21)-(SUM(H21:S21)))</f>
        <v>9822.470000000001</v>
      </c>
    </row>
    <row r="22" spans="1:24" s="14" customFormat="1" ht="12.75">
      <c r="A22" s="8">
        <v>42936</v>
      </c>
      <c r="B22" s="34" t="s">
        <v>39</v>
      </c>
      <c r="C22" s="10">
        <v>100755</v>
      </c>
      <c r="D22" s="46"/>
      <c r="E22" s="38"/>
      <c r="F22" s="38"/>
      <c r="G22" s="37"/>
      <c r="H22" s="39"/>
      <c r="I22" s="38"/>
      <c r="J22" s="38"/>
      <c r="K22" s="38"/>
      <c r="L22" s="38"/>
      <c r="M22" s="38">
        <v>113.16</v>
      </c>
      <c r="N22" s="38"/>
      <c r="O22" s="38"/>
      <c r="P22" s="38"/>
      <c r="Q22" s="38"/>
      <c r="R22" s="38"/>
      <c r="S22" s="40"/>
      <c r="T22" s="36"/>
      <c r="U22" s="38"/>
      <c r="V22" s="38"/>
      <c r="W22" s="38"/>
      <c r="X22" s="33">
        <f>SUM(X21+SUM(D22:G22)-(SUM(H22:S22)))</f>
        <v>9709.310000000001</v>
      </c>
    </row>
    <row r="23" spans="1:24" s="14" customFormat="1" ht="12.75">
      <c r="A23" s="8">
        <v>42936</v>
      </c>
      <c r="B23" t="s">
        <v>40</v>
      </c>
      <c r="C23" s="10">
        <v>100756</v>
      </c>
      <c r="D23" s="46"/>
      <c r="E23" s="38"/>
      <c r="F23" s="38"/>
      <c r="G23" s="37"/>
      <c r="H23" s="39"/>
      <c r="I23" s="38"/>
      <c r="J23" s="38"/>
      <c r="K23" s="38"/>
      <c r="L23" s="38"/>
      <c r="M23" s="38">
        <v>25.76</v>
      </c>
      <c r="N23" s="38"/>
      <c r="O23" s="38"/>
      <c r="P23" s="38"/>
      <c r="Q23" s="38"/>
      <c r="R23" s="38"/>
      <c r="S23" s="40"/>
      <c r="T23" s="36"/>
      <c r="U23" s="38"/>
      <c r="V23" s="38"/>
      <c r="W23" s="38"/>
      <c r="X23" s="33">
        <f>SUM(X22+SUM(D23:G23)-(SUM(H23:S23)))</f>
        <v>9683.550000000001</v>
      </c>
    </row>
    <row r="24" spans="1:24" s="14" customFormat="1" ht="12.75">
      <c r="A24" s="8">
        <v>42936</v>
      </c>
      <c r="B24" s="34" t="s">
        <v>41</v>
      </c>
      <c r="C24" s="10">
        <v>100757</v>
      </c>
      <c r="D24" s="46"/>
      <c r="E24" s="38"/>
      <c r="F24" s="38"/>
      <c r="G24" s="37"/>
      <c r="H24" s="39"/>
      <c r="I24" s="38"/>
      <c r="J24" s="38"/>
      <c r="K24" s="38"/>
      <c r="L24" s="38"/>
      <c r="M24" s="38"/>
      <c r="N24" s="38">
        <v>200</v>
      </c>
      <c r="O24" s="38"/>
      <c r="P24" s="38"/>
      <c r="Q24" s="38"/>
      <c r="R24" s="38"/>
      <c r="S24" s="40"/>
      <c r="T24" s="36"/>
      <c r="U24" s="38"/>
      <c r="V24" s="38"/>
      <c r="W24" s="38"/>
      <c r="X24" s="33">
        <f>SUM(X23+SUM(D24:G24)-(SUM(H24:S24)))</f>
        <v>9483.550000000001</v>
      </c>
    </row>
    <row r="25" spans="1:24" s="14" customFormat="1" ht="12.75">
      <c r="A25" s="8">
        <v>42941</v>
      </c>
      <c r="B25" s="34" t="s">
        <v>42</v>
      </c>
      <c r="C25" s="10"/>
      <c r="D25" s="46"/>
      <c r="E25" s="38">
        <v>200</v>
      </c>
      <c r="F25" s="38"/>
      <c r="G25" s="37"/>
      <c r="H25" s="45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40"/>
      <c r="T25" s="36"/>
      <c r="U25" s="38"/>
      <c r="V25" s="38"/>
      <c r="W25" s="38">
        <v>768.66</v>
      </c>
      <c r="X25" s="33">
        <f>SUM(X24+SUM(D25:G25)-(SUM(H25:S25)))</f>
        <v>9683.550000000001</v>
      </c>
    </row>
    <row r="26" spans="1:24" s="14" customFormat="1" ht="12.75">
      <c r="A26" s="8">
        <v>42592</v>
      </c>
      <c r="B26" s="34" t="s">
        <v>26</v>
      </c>
      <c r="C26" s="10"/>
      <c r="D26" s="46"/>
      <c r="E26" s="38"/>
      <c r="F26" s="38"/>
      <c r="G26" s="37"/>
      <c r="H26" s="39">
        <v>63.5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40"/>
      <c r="T26" s="36">
        <v>500</v>
      </c>
      <c r="U26" s="38"/>
      <c r="V26" s="38"/>
      <c r="W26" s="38"/>
      <c r="X26" s="33">
        <f>SUM(X25+SUM(D26:G26)-(SUM(H26:S26)))</f>
        <v>9620.050000000001</v>
      </c>
    </row>
    <row r="27" spans="1:24" s="14" customFormat="1" ht="12.75">
      <c r="A27" s="8">
        <v>42962</v>
      </c>
      <c r="B27" s="34" t="s">
        <v>43</v>
      </c>
      <c r="C27" s="10">
        <v>100758</v>
      </c>
      <c r="D27" s="46"/>
      <c r="E27" s="38"/>
      <c r="F27" s="38"/>
      <c r="G27" s="37"/>
      <c r="H27" s="45"/>
      <c r="I27" s="38"/>
      <c r="J27" s="38"/>
      <c r="K27" s="38"/>
      <c r="L27" s="38">
        <v>200.4</v>
      </c>
      <c r="M27" s="38"/>
      <c r="N27" s="38"/>
      <c r="O27" s="38"/>
      <c r="P27" s="38"/>
      <c r="Q27" s="38"/>
      <c r="R27" s="38"/>
      <c r="S27" s="40"/>
      <c r="T27" s="36"/>
      <c r="U27" s="38"/>
      <c r="V27" s="38"/>
      <c r="W27" s="38"/>
      <c r="X27" s="33">
        <f>SUM(X26+SUM(D27:G27)-(SUM(H27:S27)))</f>
        <v>9419.650000000001</v>
      </c>
    </row>
    <row r="28" spans="1:24" s="14" customFormat="1" ht="12.75">
      <c r="A28" s="8">
        <v>42977</v>
      </c>
      <c r="B28" s="34" t="s">
        <v>44</v>
      </c>
      <c r="C28" s="10"/>
      <c r="D28" s="46"/>
      <c r="E28" s="38"/>
      <c r="F28" s="38">
        <v>80</v>
      </c>
      <c r="G28" s="37"/>
      <c r="H28" s="3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40"/>
      <c r="T28" s="36"/>
      <c r="U28" s="38"/>
      <c r="V28" s="38"/>
      <c r="W28" s="38"/>
      <c r="X28" s="33">
        <f>SUM(X27+SUM(D28:G28)-(SUM(H28:S28)))</f>
        <v>9499.650000000001</v>
      </c>
    </row>
    <row r="29" spans="1:24" s="14" customFormat="1" ht="12.75">
      <c r="A29" s="8">
        <v>42979</v>
      </c>
      <c r="B29" s="34" t="s">
        <v>26</v>
      </c>
      <c r="C29" s="10"/>
      <c r="D29" s="46"/>
      <c r="E29" s="38"/>
      <c r="F29" s="38"/>
      <c r="G29" s="37"/>
      <c r="H29" s="39">
        <v>63.5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40"/>
      <c r="T29" s="36"/>
      <c r="U29" s="38"/>
      <c r="V29" s="38"/>
      <c r="W29" s="38"/>
      <c r="X29" s="33">
        <f>SUM(X28+SUM(D29:G29)-(SUM(H29:S29)))</f>
        <v>9436.150000000001</v>
      </c>
    </row>
    <row r="30" spans="1:24" s="14" customFormat="1" ht="12.75">
      <c r="A30" s="8">
        <v>42985</v>
      </c>
      <c r="B30" s="34" t="s">
        <v>43</v>
      </c>
      <c r="C30" s="10">
        <v>100760</v>
      </c>
      <c r="D30" s="46"/>
      <c r="E30" s="38"/>
      <c r="F30" s="38"/>
      <c r="G30" s="37"/>
      <c r="H30" s="39"/>
      <c r="I30" s="38"/>
      <c r="J30" s="38"/>
      <c r="K30" s="38"/>
      <c r="L30" s="38">
        <v>150.6</v>
      </c>
      <c r="M30" s="38"/>
      <c r="N30" s="38"/>
      <c r="O30" s="38"/>
      <c r="P30" s="38"/>
      <c r="Q30" s="38"/>
      <c r="R30" s="38"/>
      <c r="S30" s="40"/>
      <c r="T30" s="36"/>
      <c r="U30" s="38"/>
      <c r="V30" s="38"/>
      <c r="W30" s="38"/>
      <c r="X30" s="33">
        <f>SUM(X29+SUM(D30:G30)-(SUM(H30:S30)))</f>
        <v>9285.550000000001</v>
      </c>
    </row>
    <row r="31" spans="1:24" s="14" customFormat="1" ht="12.75">
      <c r="A31" s="8">
        <v>42985</v>
      </c>
      <c r="B31" s="34" t="s">
        <v>45</v>
      </c>
      <c r="C31" s="10">
        <v>100761</v>
      </c>
      <c r="D31" s="46"/>
      <c r="E31" s="38"/>
      <c r="F31" s="38"/>
      <c r="G31" s="37"/>
      <c r="H31" s="39"/>
      <c r="I31" s="38"/>
      <c r="J31" s="38"/>
      <c r="K31" s="38"/>
      <c r="L31" s="38"/>
      <c r="M31" s="38"/>
      <c r="N31" s="38"/>
      <c r="O31" s="38">
        <v>282.59</v>
      </c>
      <c r="P31" s="38"/>
      <c r="Q31" s="38"/>
      <c r="R31" s="38"/>
      <c r="S31" s="40"/>
      <c r="T31" s="36"/>
      <c r="U31" s="38"/>
      <c r="V31" s="38"/>
      <c r="W31" s="38"/>
      <c r="X31" s="33">
        <f>SUM(X30+SUM(D31:G31)-(SUM(H31:S31)))</f>
        <v>9002.960000000001</v>
      </c>
    </row>
    <row r="32" spans="1:24" s="14" customFormat="1" ht="12.75">
      <c r="A32" s="8">
        <v>42985</v>
      </c>
      <c r="B32" s="34" t="s">
        <v>46</v>
      </c>
      <c r="C32" s="10">
        <v>100762</v>
      </c>
      <c r="D32" s="46"/>
      <c r="E32" s="38">
        <v>100</v>
      </c>
      <c r="F32" s="38"/>
      <c r="G32" s="37"/>
      <c r="H32" s="39"/>
      <c r="I32" s="38"/>
      <c r="J32" s="38"/>
      <c r="K32" s="38"/>
      <c r="L32" s="38"/>
      <c r="M32" s="48"/>
      <c r="N32" s="38"/>
      <c r="O32" s="38"/>
      <c r="P32" s="38"/>
      <c r="Q32" s="38"/>
      <c r="R32" s="38">
        <v>100</v>
      </c>
      <c r="S32" s="40"/>
      <c r="T32" s="36"/>
      <c r="U32" s="38"/>
      <c r="V32" s="38"/>
      <c r="W32" s="38"/>
      <c r="X32" s="33">
        <f>SUM(X31+SUM(D32:G32)-(SUM(H32:S32)))</f>
        <v>9002.960000000001</v>
      </c>
    </row>
    <row r="33" spans="1:24" s="14" customFormat="1" ht="12.75">
      <c r="A33" s="8">
        <v>43007</v>
      </c>
      <c r="B33" s="34" t="s">
        <v>5</v>
      </c>
      <c r="C33" s="10"/>
      <c r="D33" s="46">
        <v>3672</v>
      </c>
      <c r="E33" s="38"/>
      <c r="F33" s="38"/>
      <c r="G33" s="37"/>
      <c r="H33" s="39"/>
      <c r="I33" s="38"/>
      <c r="J33" s="38"/>
      <c r="K33" s="38"/>
      <c r="L33" s="38"/>
      <c r="M33" s="49"/>
      <c r="N33" s="38"/>
      <c r="O33" s="38"/>
      <c r="P33" s="38"/>
      <c r="Q33" s="38"/>
      <c r="R33" s="38"/>
      <c r="S33" s="40"/>
      <c r="T33" s="36"/>
      <c r="U33" s="38"/>
      <c r="V33" s="38"/>
      <c r="W33" s="38"/>
      <c r="X33" s="33">
        <f>SUM(X32+SUM(D33:G33)-(SUM(H33:S33)))</f>
        <v>12674.960000000001</v>
      </c>
    </row>
    <row r="34" spans="1:24" s="14" customFormat="1" ht="12.75">
      <c r="A34" s="8">
        <v>43010</v>
      </c>
      <c r="B34" s="34" t="s">
        <v>26</v>
      </c>
      <c r="C34" s="10"/>
      <c r="D34" s="46"/>
      <c r="E34" s="38"/>
      <c r="F34" s="38"/>
      <c r="G34" s="37"/>
      <c r="H34" s="39">
        <v>63.5</v>
      </c>
      <c r="I34" s="38"/>
      <c r="J34" s="38"/>
      <c r="K34" s="38"/>
      <c r="L34" s="38"/>
      <c r="M34" s="49"/>
      <c r="N34" s="38"/>
      <c r="O34" s="38"/>
      <c r="P34" s="38"/>
      <c r="Q34" s="38"/>
      <c r="R34" s="38"/>
      <c r="S34" s="40"/>
      <c r="T34" s="36"/>
      <c r="U34" s="38"/>
      <c r="V34" s="38"/>
      <c r="W34" s="38"/>
      <c r="X34" s="33">
        <f>SUM(X33+SUM(D34:G34)-(SUM(H34:S34)))</f>
        <v>12611.460000000001</v>
      </c>
    </row>
    <row r="35" spans="1:24" s="14" customFormat="1" ht="12.75">
      <c r="A35" s="8">
        <v>43012</v>
      </c>
      <c r="B35" s="34" t="s">
        <v>47</v>
      </c>
      <c r="C35" s="10"/>
      <c r="D35" s="46"/>
      <c r="E35" s="38"/>
      <c r="F35" s="38">
        <v>20</v>
      </c>
      <c r="G35" s="37"/>
      <c r="H35" s="45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40"/>
      <c r="T35" s="36"/>
      <c r="U35" s="38"/>
      <c r="V35" s="38"/>
      <c r="W35" s="38"/>
      <c r="X35" s="33">
        <f>SUM(X34+SUM(D35:G35)-(SUM(H35:S35)))</f>
        <v>12631.460000000001</v>
      </c>
    </row>
    <row r="36" spans="1:24" s="14" customFormat="1" ht="12.75">
      <c r="A36" s="8">
        <v>43033</v>
      </c>
      <c r="B36" s="34" t="s">
        <v>48</v>
      </c>
      <c r="C36" s="10"/>
      <c r="D36" s="46">
        <v>4384.26</v>
      </c>
      <c r="E36" s="38"/>
      <c r="F36" s="38"/>
      <c r="G36" s="37"/>
      <c r="H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40"/>
      <c r="T36" s="36"/>
      <c r="U36" s="38">
        <v>16809.57</v>
      </c>
      <c r="V36" s="38"/>
      <c r="W36" s="38">
        <v>206.15</v>
      </c>
      <c r="X36" s="33">
        <f>SUM(X35+SUM(D36:G36)-(SUM(H36:S36)))</f>
        <v>17015.72</v>
      </c>
    </row>
    <row r="37" spans="1:24" s="14" customFormat="1" ht="12.75">
      <c r="A37" s="8">
        <v>43040</v>
      </c>
      <c r="B37" s="34" t="s">
        <v>49</v>
      </c>
      <c r="C37" s="10"/>
      <c r="D37" s="46"/>
      <c r="E37" s="38"/>
      <c r="F37" s="38">
        <v>25</v>
      </c>
      <c r="G37" s="37"/>
      <c r="H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0"/>
      <c r="T37" s="36"/>
      <c r="U37" s="38"/>
      <c r="V37" s="38"/>
      <c r="W37" s="38"/>
      <c r="X37" s="33">
        <f>SUM(X36+SUM(D37:G37)-(SUM(H37:S37)))</f>
        <v>17040.72</v>
      </c>
    </row>
    <row r="38" spans="1:24" s="14" customFormat="1" ht="12.75">
      <c r="A38" s="8">
        <v>43040</v>
      </c>
      <c r="B38" s="34" t="s">
        <v>26</v>
      </c>
      <c r="C38" s="10"/>
      <c r="D38" s="46"/>
      <c r="E38" s="38"/>
      <c r="F38" s="38"/>
      <c r="G38" s="37"/>
      <c r="H38" s="39">
        <v>63.5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40"/>
      <c r="T38" s="36"/>
      <c r="U38" s="38"/>
      <c r="V38" s="38"/>
      <c r="W38" s="38"/>
      <c r="X38" s="33">
        <f>SUM(X37+SUM(D38:G38)-(SUM(H38:S38)))</f>
        <v>16977.22</v>
      </c>
    </row>
    <row r="39" spans="1:24" s="14" customFormat="1" ht="12.75">
      <c r="A39" s="8">
        <v>43046</v>
      </c>
      <c r="B39" s="34" t="s">
        <v>50</v>
      </c>
      <c r="C39" s="10">
        <v>100764</v>
      </c>
      <c r="D39" s="46"/>
      <c r="E39" s="38"/>
      <c r="F39" s="38"/>
      <c r="G39" s="37"/>
      <c r="H39" s="39"/>
      <c r="I39" s="38"/>
      <c r="J39" s="38"/>
      <c r="K39" s="38"/>
      <c r="L39" s="38">
        <v>351</v>
      </c>
      <c r="M39" s="38"/>
      <c r="N39" s="38"/>
      <c r="O39" s="38"/>
      <c r="P39" s="38"/>
      <c r="Q39" s="38"/>
      <c r="R39" s="38"/>
      <c r="S39" s="40"/>
      <c r="T39" s="36"/>
      <c r="U39" s="38"/>
      <c r="V39" s="38"/>
      <c r="W39" s="38"/>
      <c r="X39" s="33">
        <f>SUM(X38+SUM(D39:G39)-(SUM(H39:S39)))</f>
        <v>16626.22</v>
      </c>
    </row>
    <row r="40" spans="1:24" s="14" customFormat="1" ht="12.75">
      <c r="A40" s="8">
        <v>43046</v>
      </c>
      <c r="B40" s="34" t="s">
        <v>51</v>
      </c>
      <c r="C40" s="10"/>
      <c r="D40" s="46"/>
      <c r="E40" s="38"/>
      <c r="F40" s="38"/>
      <c r="G40" s="37"/>
      <c r="H40" s="39"/>
      <c r="I40" s="38"/>
      <c r="J40" s="38"/>
      <c r="K40" s="38"/>
      <c r="L40" s="38"/>
      <c r="M40" s="38">
        <v>12.87</v>
      </c>
      <c r="N40" s="38"/>
      <c r="O40" s="38"/>
      <c r="P40" s="38"/>
      <c r="Q40" s="38"/>
      <c r="R40" s="38"/>
      <c r="S40" s="40"/>
      <c r="T40" s="36"/>
      <c r="U40" s="38"/>
      <c r="V40" s="38"/>
      <c r="W40" s="38"/>
      <c r="X40" s="33">
        <f>SUM(X39+SUM(D40:G40)-(SUM(H40:S40)))</f>
        <v>16613.350000000002</v>
      </c>
    </row>
    <row r="41" spans="1:24" s="14" customFormat="1" ht="12.75">
      <c r="A41" s="8">
        <v>43046</v>
      </c>
      <c r="B41" s="34" t="s">
        <v>52</v>
      </c>
      <c r="C41" s="10">
        <v>100765</v>
      </c>
      <c r="D41" s="46"/>
      <c r="E41" s="38"/>
      <c r="F41" s="38"/>
      <c r="G41" s="37"/>
      <c r="H41" s="39"/>
      <c r="I41" s="38"/>
      <c r="J41" s="38"/>
      <c r="K41" s="38"/>
      <c r="L41" s="38">
        <v>653.52</v>
      </c>
      <c r="M41" s="38"/>
      <c r="N41" s="38"/>
      <c r="O41" s="38"/>
      <c r="P41" s="38"/>
      <c r="Q41" s="38"/>
      <c r="R41" s="38"/>
      <c r="S41" s="40"/>
      <c r="T41" s="36"/>
      <c r="U41" s="38"/>
      <c r="V41" s="38"/>
      <c r="W41" s="38"/>
      <c r="X41" s="33">
        <f>SUM(X40+SUM(D41:G41)-(SUM(H41:S41)))</f>
        <v>15959.830000000002</v>
      </c>
    </row>
    <row r="42" spans="1:24" s="14" customFormat="1" ht="12.75">
      <c r="A42" s="8">
        <v>43053</v>
      </c>
      <c r="B42" s="34" t="s">
        <v>53</v>
      </c>
      <c r="C42" s="10"/>
      <c r="D42" s="46"/>
      <c r="E42" s="38">
        <v>351</v>
      </c>
      <c r="F42" s="38"/>
      <c r="G42" s="37"/>
      <c r="H42" s="39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40"/>
      <c r="T42" s="36"/>
      <c r="U42" s="38"/>
      <c r="V42" s="38"/>
      <c r="W42" s="38"/>
      <c r="X42" s="33">
        <f>SUM(X41+SUM(D42:G42)-(SUM(H42:S42)))</f>
        <v>16310.830000000002</v>
      </c>
    </row>
    <row r="43" spans="1:24" s="14" customFormat="1" ht="12.75">
      <c r="A43" s="8">
        <v>43054</v>
      </c>
      <c r="B43" s="34" t="s">
        <v>54</v>
      </c>
      <c r="C43" s="10">
        <v>100763</v>
      </c>
      <c r="D43" s="46"/>
      <c r="E43" s="38"/>
      <c r="F43" s="38"/>
      <c r="G43" s="37"/>
      <c r="H43" s="39"/>
      <c r="I43" s="38"/>
      <c r="J43" s="38"/>
      <c r="K43" s="38"/>
      <c r="L43" s="38"/>
      <c r="M43" s="38"/>
      <c r="N43" s="38"/>
      <c r="O43" s="38"/>
      <c r="P43" s="38"/>
      <c r="Q43" s="38">
        <v>122.4</v>
      </c>
      <c r="R43" s="38"/>
      <c r="S43" s="40"/>
      <c r="T43" s="36"/>
      <c r="U43" s="38"/>
      <c r="V43" s="38"/>
      <c r="W43" s="38"/>
      <c r="X43" s="33">
        <f>SUM(X42+SUM(D43:G43)-(SUM(H43:S43)))</f>
        <v>16188.430000000002</v>
      </c>
    </row>
    <row r="44" spans="1:24" s="14" customFormat="1" ht="12.75">
      <c r="A44" s="8">
        <v>43070</v>
      </c>
      <c r="B44" s="34" t="s">
        <v>26</v>
      </c>
      <c r="C44" s="10"/>
      <c r="D44" s="46"/>
      <c r="E44" s="38"/>
      <c r="F44" s="38"/>
      <c r="G44" s="37"/>
      <c r="H44" s="39">
        <v>63.5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0"/>
      <c r="T44" s="36"/>
      <c r="U44" s="38"/>
      <c r="V44" s="38"/>
      <c r="W44" s="38"/>
      <c r="X44" s="33">
        <f>SUM(X43+SUM(D44:G44)-(SUM(H44:S44)))</f>
        <v>16124.930000000002</v>
      </c>
    </row>
    <row r="45" spans="1:24" s="14" customFormat="1" ht="12.75">
      <c r="A45" s="8">
        <v>43079</v>
      </c>
      <c r="B45" s="34" t="s">
        <v>55</v>
      </c>
      <c r="C45" s="10">
        <v>100766</v>
      </c>
      <c r="D45" s="46"/>
      <c r="E45" s="38"/>
      <c r="F45" s="38"/>
      <c r="G45" s="37"/>
      <c r="H45" s="39"/>
      <c r="I45" s="38"/>
      <c r="J45" s="38"/>
      <c r="K45" s="38"/>
      <c r="L45" s="38">
        <v>251.13</v>
      </c>
      <c r="M45" s="38"/>
      <c r="N45" s="38"/>
      <c r="O45" s="38"/>
      <c r="P45" s="38"/>
      <c r="Q45" s="38"/>
      <c r="R45" s="38"/>
      <c r="S45" s="40"/>
      <c r="T45" s="36"/>
      <c r="U45" s="38"/>
      <c r="V45" s="38"/>
      <c r="W45" s="38"/>
      <c r="X45" s="33">
        <f>SUM(X44+SUM(D45:G45)-(SUM(H45:S45)))</f>
        <v>15873.800000000003</v>
      </c>
    </row>
    <row r="46" spans="1:24" s="14" customFormat="1" ht="12.75">
      <c r="A46" s="8">
        <v>43073</v>
      </c>
      <c r="B46" s="34" t="s">
        <v>56</v>
      </c>
      <c r="C46" s="10"/>
      <c r="D46" s="46"/>
      <c r="E46" s="38">
        <v>2.68</v>
      </c>
      <c r="F46" s="38"/>
      <c r="G46" s="37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40"/>
      <c r="T46" s="36"/>
      <c r="U46" s="38"/>
      <c r="V46" s="38"/>
      <c r="W46" s="38"/>
      <c r="X46" s="33">
        <f>SUM(X45+SUM(D46:G46)-(SUM(H46:S46)))</f>
        <v>15876.480000000003</v>
      </c>
    </row>
    <row r="47" spans="1:24" s="14" customFormat="1" ht="12.75">
      <c r="A47" s="8">
        <v>43102</v>
      </c>
      <c r="B47" s="34" t="s">
        <v>26</v>
      </c>
      <c r="C47" s="10"/>
      <c r="D47" s="46"/>
      <c r="E47" s="38"/>
      <c r="F47" s="38"/>
      <c r="G47" s="37"/>
      <c r="H47" s="39">
        <v>63.5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40"/>
      <c r="T47" s="36">
        <v>1000</v>
      </c>
      <c r="U47" s="38"/>
      <c r="V47" s="38"/>
      <c r="W47" s="38"/>
      <c r="X47" s="33">
        <f>SUM(X46+SUM(D47:G47)-(SUM(H47:S47)))</f>
        <v>15812.980000000003</v>
      </c>
    </row>
    <row r="48" spans="1:24" s="14" customFormat="1" ht="12.75">
      <c r="A48" s="8">
        <v>43104</v>
      </c>
      <c r="B48" s="34" t="s">
        <v>57</v>
      </c>
      <c r="C48" s="10">
        <v>100767</v>
      </c>
      <c r="D48" s="46"/>
      <c r="E48" s="38"/>
      <c r="F48" s="38"/>
      <c r="G48" s="37"/>
      <c r="H48" s="39"/>
      <c r="I48" s="38">
        <v>150</v>
      </c>
      <c r="J48" s="38"/>
      <c r="K48" s="38"/>
      <c r="L48" s="38"/>
      <c r="M48" s="38"/>
      <c r="N48" s="38"/>
      <c r="O48" s="38"/>
      <c r="P48" s="38"/>
      <c r="Q48" s="38"/>
      <c r="R48" s="38"/>
      <c r="S48" s="40"/>
      <c r="T48" s="36"/>
      <c r="U48" s="38"/>
      <c r="V48" s="38"/>
      <c r="W48" s="38"/>
      <c r="X48" s="33">
        <f>SUM(X47+SUM(D48:G48)-(SUM(H48:S48)))</f>
        <v>15662.980000000003</v>
      </c>
    </row>
    <row r="49" spans="1:24" s="14" customFormat="1" ht="12.75">
      <c r="A49" s="8">
        <v>43104</v>
      </c>
      <c r="B49" s="34" t="s">
        <v>55</v>
      </c>
      <c r="C49" s="10">
        <v>100768</v>
      </c>
      <c r="D49" s="46"/>
      <c r="E49" s="38"/>
      <c r="F49" s="38"/>
      <c r="G49" s="37"/>
      <c r="H49" s="39"/>
      <c r="I49" s="38"/>
      <c r="J49" s="38"/>
      <c r="K49" s="38"/>
      <c r="L49" s="38">
        <v>251.13</v>
      </c>
      <c r="M49" s="38"/>
      <c r="N49" s="38"/>
      <c r="O49" s="38"/>
      <c r="P49" s="38"/>
      <c r="Q49" s="38"/>
      <c r="R49" s="38"/>
      <c r="S49" s="40"/>
      <c r="T49" s="36"/>
      <c r="U49" s="38"/>
      <c r="V49" s="38"/>
      <c r="W49" s="38"/>
      <c r="X49" s="33">
        <f>SUM(X48+SUM(D49:G49)-(SUM(H49:S49)))</f>
        <v>15411.850000000004</v>
      </c>
    </row>
    <row r="50" spans="1:24" s="14" customFormat="1" ht="12.75">
      <c r="A50" s="8">
        <v>43104</v>
      </c>
      <c r="B50" s="34" t="s">
        <v>58</v>
      </c>
      <c r="C50" s="10">
        <v>100769</v>
      </c>
      <c r="D50" s="46"/>
      <c r="E50" s="38"/>
      <c r="F50" s="38"/>
      <c r="G50" s="37"/>
      <c r="H50" s="39"/>
      <c r="I50" s="38"/>
      <c r="J50" s="38"/>
      <c r="K50" s="38">
        <v>496.71</v>
      </c>
      <c r="L50" s="38"/>
      <c r="M50" s="38"/>
      <c r="N50" s="38"/>
      <c r="O50" s="38"/>
      <c r="P50" s="38"/>
      <c r="Q50" s="38"/>
      <c r="R50" s="38"/>
      <c r="S50" s="40"/>
      <c r="T50" s="36"/>
      <c r="U50" s="38"/>
      <c r="V50" s="38"/>
      <c r="W50" s="38"/>
      <c r="X50" s="33">
        <f>SUM(X49+SUM(D50:G50)-(SUM(H50:S50)))</f>
        <v>14915.140000000005</v>
      </c>
    </row>
    <row r="51" spans="1:24" s="14" customFormat="1" ht="12.75">
      <c r="A51" s="8">
        <v>43104</v>
      </c>
      <c r="B51" s="34" t="s">
        <v>59</v>
      </c>
      <c r="C51" s="10">
        <v>100770</v>
      </c>
      <c r="D51" s="46"/>
      <c r="E51" s="38"/>
      <c r="F51" s="38"/>
      <c r="G51" s="37"/>
      <c r="H51" s="39"/>
      <c r="I51" s="38"/>
      <c r="J51" s="38"/>
      <c r="K51" s="38">
        <v>25</v>
      </c>
      <c r="L51" s="38"/>
      <c r="M51" s="38"/>
      <c r="N51" s="38"/>
      <c r="O51" s="38"/>
      <c r="P51" s="38"/>
      <c r="Q51" s="38"/>
      <c r="R51" s="38"/>
      <c r="S51" s="40"/>
      <c r="T51" s="36"/>
      <c r="U51" s="38"/>
      <c r="V51" s="38"/>
      <c r="W51" s="38"/>
      <c r="X51" s="33">
        <f>SUM(X50+SUM(D51:G51)-(SUM(H51:S51)))</f>
        <v>14890.140000000005</v>
      </c>
    </row>
    <row r="52" spans="1:24" s="14" customFormat="1" ht="12.75">
      <c r="A52" s="8">
        <v>43104</v>
      </c>
      <c r="B52" s="34" t="s">
        <v>60</v>
      </c>
      <c r="C52" s="10">
        <v>100771</v>
      </c>
      <c r="D52" s="46"/>
      <c r="E52" s="38"/>
      <c r="F52" s="38"/>
      <c r="G52" s="37"/>
      <c r="H52" s="39"/>
      <c r="I52" s="38"/>
      <c r="J52" s="38"/>
      <c r="K52" s="38">
        <v>25</v>
      </c>
      <c r="L52" s="38"/>
      <c r="M52" s="38"/>
      <c r="N52" s="38"/>
      <c r="O52" s="38"/>
      <c r="P52" s="38"/>
      <c r="Q52" s="38"/>
      <c r="R52" s="38"/>
      <c r="S52" s="40"/>
      <c r="T52" s="36"/>
      <c r="U52" s="38"/>
      <c r="V52" s="38"/>
      <c r="W52" s="38"/>
      <c r="X52" s="33">
        <f>SUM(X51+SUM(D52:G52)-(SUM(H52:S52)))</f>
        <v>14865.140000000005</v>
      </c>
    </row>
    <row r="53" spans="1:24" s="14" customFormat="1" ht="12.75">
      <c r="A53" s="8">
        <v>43104</v>
      </c>
      <c r="B53" s="34" t="s">
        <v>61</v>
      </c>
      <c r="C53" s="10">
        <v>100772</v>
      </c>
      <c r="D53" s="46"/>
      <c r="E53" s="38"/>
      <c r="F53" s="38"/>
      <c r="G53" s="37"/>
      <c r="H53" s="39"/>
      <c r="I53" s="38"/>
      <c r="J53" s="38"/>
      <c r="K53" s="38">
        <v>25</v>
      </c>
      <c r="L53" s="38"/>
      <c r="M53" s="38"/>
      <c r="N53" s="38"/>
      <c r="O53" s="38"/>
      <c r="P53" s="38"/>
      <c r="Q53" s="38"/>
      <c r="R53" s="38"/>
      <c r="S53" s="40"/>
      <c r="T53" s="36"/>
      <c r="U53" s="38"/>
      <c r="V53" s="38"/>
      <c r="W53" s="38"/>
      <c r="X53" s="33">
        <f>SUM(X52+SUM(D53:G53)-(SUM(H53:S53)))</f>
        <v>14840.140000000005</v>
      </c>
    </row>
    <row r="54" spans="1:24" s="14" customFormat="1" ht="12.75">
      <c r="A54" s="8">
        <v>43104</v>
      </c>
      <c r="B54" s="34" t="s">
        <v>27</v>
      </c>
      <c r="C54" s="10">
        <v>100775</v>
      </c>
      <c r="D54" s="46"/>
      <c r="E54" s="38"/>
      <c r="F54" s="38"/>
      <c r="G54" s="37"/>
      <c r="H54" s="39"/>
      <c r="I54" s="38"/>
      <c r="J54" s="38"/>
      <c r="K54" s="38"/>
      <c r="L54" s="38"/>
      <c r="M54" s="38"/>
      <c r="N54" s="38"/>
      <c r="O54" s="38">
        <v>100</v>
      </c>
      <c r="P54" s="38"/>
      <c r="Q54" s="38"/>
      <c r="R54" s="38"/>
      <c r="S54" s="40"/>
      <c r="T54" s="36"/>
      <c r="U54" s="38"/>
      <c r="V54" s="38"/>
      <c r="W54" s="38"/>
      <c r="X54" s="33">
        <f>SUM(X53+SUM(D54:G54)-(SUM(H54:S54)))</f>
        <v>14740.140000000005</v>
      </c>
    </row>
    <row r="55" spans="1:24" s="14" customFormat="1" ht="12.75">
      <c r="A55" s="8">
        <v>43104</v>
      </c>
      <c r="B55" s="34" t="s">
        <v>27</v>
      </c>
      <c r="C55" s="10">
        <v>100776</v>
      </c>
      <c r="D55" s="46"/>
      <c r="E55" s="38"/>
      <c r="F55" s="38"/>
      <c r="G55" s="37"/>
      <c r="H55" s="39"/>
      <c r="I55" s="38"/>
      <c r="J55" s="38"/>
      <c r="K55" s="38"/>
      <c r="L55" s="38"/>
      <c r="M55" s="38"/>
      <c r="N55" s="38">
        <v>40</v>
      </c>
      <c r="O55" s="38"/>
      <c r="P55" s="38"/>
      <c r="Q55" s="38"/>
      <c r="R55" s="38"/>
      <c r="S55" s="40"/>
      <c r="T55" s="36"/>
      <c r="U55" s="38"/>
      <c r="V55" s="38"/>
      <c r="W55" s="38"/>
      <c r="X55" s="33">
        <f>SUM(X54+SUM(D55:G55)-(SUM(H55:S55)))</f>
        <v>14700.140000000005</v>
      </c>
    </row>
    <row r="56" spans="1:24" s="14" customFormat="1" ht="12.75">
      <c r="A56" s="8">
        <v>43111</v>
      </c>
      <c r="B56" s="34" t="s">
        <v>62</v>
      </c>
      <c r="C56" s="10">
        <v>100777</v>
      </c>
      <c r="D56" s="46"/>
      <c r="E56" s="38"/>
      <c r="F56" s="38"/>
      <c r="G56" s="37"/>
      <c r="H56" s="39"/>
      <c r="I56" s="38"/>
      <c r="J56" s="38"/>
      <c r="K56" s="38"/>
      <c r="L56" s="38"/>
      <c r="M56" s="38"/>
      <c r="N56" s="38">
        <v>42</v>
      </c>
      <c r="O56" s="38"/>
      <c r="P56" s="38"/>
      <c r="Q56" s="38"/>
      <c r="R56" s="38"/>
      <c r="S56" s="40"/>
      <c r="T56" s="36"/>
      <c r="U56" s="38">
        <v>14121.75</v>
      </c>
      <c r="V56" s="38">
        <v>87.13</v>
      </c>
      <c r="W56" s="38">
        <v>474.26</v>
      </c>
      <c r="X56" s="33">
        <f>SUM(X55+SUM(D56:G56)-(SUM(H56:S56)))</f>
        <v>14658.140000000005</v>
      </c>
    </row>
    <row r="57" spans="1:24" s="14" customFormat="1" ht="12.75">
      <c r="A57" s="8">
        <v>43124</v>
      </c>
      <c r="B57" s="34" t="s">
        <v>63</v>
      </c>
      <c r="C57" s="10">
        <v>100779</v>
      </c>
      <c r="D57" s="46"/>
      <c r="E57" s="38"/>
      <c r="F57" s="38"/>
      <c r="G57" s="37"/>
      <c r="H57" s="39"/>
      <c r="I57" s="38"/>
      <c r="J57" s="38"/>
      <c r="K57" s="38"/>
      <c r="L57" s="38"/>
      <c r="M57" s="38"/>
      <c r="N57" s="38"/>
      <c r="O57" s="38"/>
      <c r="P57" s="38"/>
      <c r="Q57" s="38">
        <v>14.59</v>
      </c>
      <c r="R57" s="38"/>
      <c r="S57" s="40"/>
      <c r="T57" s="36"/>
      <c r="U57" s="38"/>
      <c r="V57" s="38"/>
      <c r="W57" s="38"/>
      <c r="X57" s="33">
        <f>SUM(X56+SUM(D57:G57)-(SUM(H57:S57)))</f>
        <v>14643.550000000005</v>
      </c>
    </row>
    <row r="58" spans="1:24" s="14" customFormat="1" ht="12.75">
      <c r="A58" s="8">
        <v>43132</v>
      </c>
      <c r="B58" s="34" t="s">
        <v>26</v>
      </c>
      <c r="C58" s="10"/>
      <c r="D58" s="46"/>
      <c r="E58" s="38"/>
      <c r="F58" s="38"/>
      <c r="G58" s="37"/>
      <c r="H58" s="39">
        <v>63.5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40"/>
      <c r="T58" s="36"/>
      <c r="U58" s="38"/>
      <c r="V58" s="38"/>
      <c r="W58" s="38"/>
      <c r="X58" s="33">
        <f>SUM(X57+SUM(D58:G58)-(SUM(H58:S58)))</f>
        <v>14580.050000000005</v>
      </c>
    </row>
    <row r="59" spans="1:24" s="14" customFormat="1" ht="12.75">
      <c r="A59" s="8">
        <v>43134</v>
      </c>
      <c r="B59" s="34" t="s">
        <v>55</v>
      </c>
      <c r="C59" s="10">
        <v>1007780</v>
      </c>
      <c r="D59" s="46"/>
      <c r="E59" s="38"/>
      <c r="F59" s="38"/>
      <c r="G59" s="37"/>
      <c r="H59" s="39"/>
      <c r="I59" s="38"/>
      <c r="J59" s="38"/>
      <c r="K59" s="38"/>
      <c r="L59" s="38">
        <v>251.13</v>
      </c>
      <c r="M59" s="38"/>
      <c r="N59" s="38"/>
      <c r="O59" s="38"/>
      <c r="P59" s="38"/>
      <c r="Q59" s="38"/>
      <c r="R59" s="38"/>
      <c r="S59" s="40"/>
      <c r="T59" s="36"/>
      <c r="U59" s="38"/>
      <c r="V59" s="38"/>
      <c r="W59" s="38"/>
      <c r="X59" s="33">
        <f>SUM(X58+SUM(D59:G59)-(SUM(H59:S59)))</f>
        <v>14328.920000000006</v>
      </c>
    </row>
    <row r="60" spans="1:24" s="14" customFormat="1" ht="12.75">
      <c r="A60" s="8">
        <v>43143</v>
      </c>
      <c r="B60" s="34" t="s">
        <v>64</v>
      </c>
      <c r="C60" s="10">
        <v>1007781</v>
      </c>
      <c r="D60" s="46"/>
      <c r="E60" s="38"/>
      <c r="F60" s="38"/>
      <c r="G60" s="37"/>
      <c r="H60" s="39">
        <v>480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40"/>
      <c r="T60" s="36"/>
      <c r="U60" s="38"/>
      <c r="V60" s="38"/>
      <c r="W60" s="38"/>
      <c r="X60" s="33">
        <f>SUM(X59+SUM(D60:G60)-(SUM(H60:S60)))</f>
        <v>13848.920000000006</v>
      </c>
    </row>
    <row r="61" spans="1:24" s="14" customFormat="1" ht="12.75">
      <c r="A61" s="8">
        <v>43152</v>
      </c>
      <c r="B61" s="34" t="s">
        <v>65</v>
      </c>
      <c r="C61" s="10"/>
      <c r="D61" s="46"/>
      <c r="E61" s="38"/>
      <c r="F61" s="38">
        <v>20</v>
      </c>
      <c r="G61" s="37"/>
      <c r="H61" s="39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40"/>
      <c r="T61" s="36"/>
      <c r="U61" s="38"/>
      <c r="V61" s="38"/>
      <c r="W61" s="38"/>
      <c r="X61" s="33">
        <f>SUM(X60+SUM(D61:G61)-(SUM(H61:S61)))</f>
        <v>13868.920000000006</v>
      </c>
    </row>
    <row r="62" spans="1:24" s="14" customFormat="1" ht="12.75">
      <c r="A62" s="8"/>
      <c r="B62" s="34"/>
      <c r="C62" s="10"/>
      <c r="D62" s="46"/>
      <c r="E62" s="38"/>
      <c r="F62" s="38"/>
      <c r="G62" s="37"/>
      <c r="H62" s="39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40"/>
      <c r="T62" s="36"/>
      <c r="U62" s="38"/>
      <c r="V62" s="38"/>
      <c r="W62" s="38"/>
      <c r="X62" s="33">
        <f>SUM(X61+SUM(D62:G62)-(SUM(H62:S62)))</f>
        <v>13868.920000000006</v>
      </c>
    </row>
    <row r="63" spans="1:51" s="57" customFormat="1" ht="12.75">
      <c r="A63" s="8"/>
      <c r="B63" s="50" t="s">
        <v>66</v>
      </c>
      <c r="C63" s="51"/>
      <c r="D63" s="52">
        <f>SUM(D4:D36)</f>
        <v>11728.26</v>
      </c>
      <c r="E63" s="53">
        <f>SUM(E4:E62)</f>
        <v>668.68</v>
      </c>
      <c r="F63" s="53">
        <f>SUM(F4:F62)</f>
        <v>145</v>
      </c>
      <c r="G63" s="54">
        <f>SUM(G4:G36)</f>
        <v>0</v>
      </c>
      <c r="H63" s="55">
        <f>SUM(H4:H62)</f>
        <v>1247.97</v>
      </c>
      <c r="I63" s="55">
        <f>SUM(I4:I36)</f>
        <v>0</v>
      </c>
      <c r="J63" s="55">
        <f>SUM(J4:J36)</f>
        <v>0</v>
      </c>
      <c r="K63" s="55">
        <f>SUM(K4:K36)</f>
        <v>0</v>
      </c>
      <c r="L63" s="55">
        <f>SUM(L4:L62)</f>
        <v>3362.07</v>
      </c>
      <c r="M63" s="55">
        <f>SUM(M4:M62)</f>
        <v>151.79</v>
      </c>
      <c r="N63" s="55">
        <f>SUM(N4:N62)</f>
        <v>497</v>
      </c>
      <c r="O63" s="55">
        <f>SUM(O4:O36)</f>
        <v>282.59</v>
      </c>
      <c r="P63" s="55">
        <f>SUM(P4:P36)</f>
        <v>0</v>
      </c>
      <c r="Q63" s="55">
        <f>SUM(Q4:Q62)</f>
        <v>136.99</v>
      </c>
      <c r="R63" s="55">
        <f>SUM(R4:R36)</f>
        <v>100</v>
      </c>
      <c r="S63" s="55">
        <f>SUM(S4:S36)</f>
        <v>0</v>
      </c>
      <c r="T63" s="36"/>
      <c r="U63" s="38"/>
      <c r="V63" s="38"/>
      <c r="W63" s="38"/>
      <c r="X63" s="56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</row>
    <row r="64" spans="1:51" s="57" customFormat="1" ht="12.75">
      <c r="A64" s="8"/>
      <c r="B64" s="58" t="s">
        <v>67</v>
      </c>
      <c r="C64" s="59"/>
      <c r="D64" s="60"/>
      <c r="E64" s="61"/>
      <c r="F64" s="62"/>
      <c r="G64" s="63"/>
      <c r="H64" s="64">
        <v>827</v>
      </c>
      <c r="I64" s="65">
        <v>550</v>
      </c>
      <c r="J64" s="65">
        <v>242</v>
      </c>
      <c r="K64" s="65">
        <v>572</v>
      </c>
      <c r="L64" s="65">
        <v>3083</v>
      </c>
      <c r="M64" s="65">
        <v>325</v>
      </c>
      <c r="N64" s="65">
        <v>650</v>
      </c>
      <c r="O64" s="64">
        <v>285</v>
      </c>
      <c r="P64" s="65">
        <v>25</v>
      </c>
      <c r="Q64" s="65">
        <v>145</v>
      </c>
      <c r="R64" s="64">
        <v>25</v>
      </c>
      <c r="S64" s="66"/>
      <c r="T64" s="36"/>
      <c r="U64" s="38"/>
      <c r="V64" s="38"/>
      <c r="W64" s="38"/>
      <c r="X64" s="56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  <row r="65" spans="1:51" s="57" customFormat="1" ht="12.75">
      <c r="A65" s="8"/>
      <c r="B65" s="58" t="s">
        <v>68</v>
      </c>
      <c r="C65" s="59"/>
      <c r="D65" s="60"/>
      <c r="E65" s="67"/>
      <c r="F65" s="68"/>
      <c r="G65" s="63"/>
      <c r="H65" s="69">
        <f>SUM(H64-H63)/H64</f>
        <v>-0.5090326481257558</v>
      </c>
      <c r="I65" s="69">
        <f>SUM(I64-I63)/I64</f>
        <v>1</v>
      </c>
      <c r="J65" s="69">
        <f>SUM(J64-J63)/J64</f>
        <v>1</v>
      </c>
      <c r="K65" s="69">
        <f>SUM(K64-K63)/K64</f>
        <v>1</v>
      </c>
      <c r="L65" s="69">
        <f>SUM(L64-L63)/L64</f>
        <v>-0.09051897502432701</v>
      </c>
      <c r="M65" s="69">
        <f>SUM(M64-M63)/M64</f>
        <v>0.5329538461538462</v>
      </c>
      <c r="N65" s="69">
        <f>SUM(N64-N63)/N64</f>
        <v>0.2353846153846154</v>
      </c>
      <c r="O65" s="70">
        <f>SUM(O64-O63)/O64</f>
        <v>0.008456140350877281</v>
      </c>
      <c r="P65" s="69">
        <f>SUM(P64-P63)/P64</f>
        <v>1</v>
      </c>
      <c r="Q65" s="69">
        <f>SUM(Q64-Q63)/Q64</f>
        <v>0.055241379310344764</v>
      </c>
      <c r="R65" s="69">
        <f>SUM(R64-R63)/R64</f>
        <v>-3</v>
      </c>
      <c r="S65" s="66"/>
      <c r="T65" s="36"/>
      <c r="U65" s="38"/>
      <c r="V65" s="38"/>
      <c r="W65" s="38"/>
      <c r="X65" s="56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</row>
    <row r="66" spans="1:51" s="15" customFormat="1" ht="15.75" customHeight="1">
      <c r="A66" s="8"/>
      <c r="B66" s="9"/>
      <c r="C66" s="71"/>
      <c r="D66" s="72" t="s">
        <v>69</v>
      </c>
      <c r="E66" s="72"/>
      <c r="F66" s="72"/>
      <c r="G66" s="73">
        <f>SUM(D63:G63)</f>
        <v>12541.94</v>
      </c>
      <c r="H66" s="72" t="s">
        <v>70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3">
        <f>SUM(H63:S63)</f>
        <v>5778.41</v>
      </c>
      <c r="T66" s="11"/>
      <c r="U66" s="13"/>
      <c r="V66" s="13"/>
      <c r="W66" s="9"/>
      <c r="X66" s="56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</row>
    <row r="67" spans="1:51" s="77" customFormat="1" ht="12.75">
      <c r="A67" s="74"/>
      <c r="B67" s="2"/>
      <c r="C67" s="6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6"/>
      <c r="T67" s="75"/>
      <c r="U67" s="75"/>
      <c r="V67" s="75"/>
      <c r="W67" s="75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1:23" ht="12.75">
      <c r="A68" s="74"/>
      <c r="C68" s="6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6"/>
      <c r="T68" s="75"/>
      <c r="U68" s="75"/>
      <c r="V68" s="75"/>
      <c r="W68" s="75"/>
    </row>
    <row r="69" spans="1:23" ht="12.75">
      <c r="A69" s="74"/>
      <c r="C69" s="6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6"/>
      <c r="T69" s="75"/>
      <c r="U69" s="75"/>
      <c r="V69" s="75"/>
      <c r="W69" s="75"/>
    </row>
    <row r="70" spans="1:23" ht="12.75">
      <c r="A70" s="74"/>
      <c r="C70" s="6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6"/>
      <c r="T70" s="75"/>
      <c r="U70" s="75"/>
      <c r="V70" s="75"/>
      <c r="W70" s="75"/>
    </row>
    <row r="71" spans="1:23" ht="12.75">
      <c r="A71" s="74"/>
      <c r="C71" s="6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6"/>
      <c r="T71" s="75"/>
      <c r="U71" s="75"/>
      <c r="V71" s="75"/>
      <c r="W71" s="75"/>
    </row>
    <row r="72" spans="1:23" ht="12.75">
      <c r="A72" s="74"/>
      <c r="C72" s="6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6"/>
      <c r="T72" s="75"/>
      <c r="U72" s="75"/>
      <c r="V72" s="75"/>
      <c r="W72" s="75"/>
    </row>
    <row r="73" spans="1:23" ht="12.75">
      <c r="A73" s="74"/>
      <c r="C73" s="6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6"/>
      <c r="T73" s="75"/>
      <c r="U73" s="75"/>
      <c r="V73" s="75"/>
      <c r="W73" s="75"/>
    </row>
    <row r="74" spans="1:23" ht="12.75">
      <c r="A74" s="74"/>
      <c r="C74" s="6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6"/>
      <c r="T74" s="75"/>
      <c r="U74" s="75"/>
      <c r="V74" s="75"/>
      <c r="W74" s="75"/>
    </row>
    <row r="75" spans="1:23" ht="12.75">
      <c r="A75" s="74"/>
      <c r="C75" s="6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6"/>
      <c r="T75" s="75"/>
      <c r="U75" s="75"/>
      <c r="V75" s="75"/>
      <c r="W75" s="75"/>
    </row>
    <row r="76" spans="1:23" ht="12.75">
      <c r="A76" s="74"/>
      <c r="C76" s="6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6"/>
      <c r="T76" s="75"/>
      <c r="U76" s="75"/>
      <c r="V76" s="75"/>
      <c r="W76" s="75"/>
    </row>
    <row r="77" spans="1:23" ht="12.75">
      <c r="A77" s="74"/>
      <c r="C77" s="6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6"/>
      <c r="T77" s="75"/>
      <c r="U77" s="75"/>
      <c r="V77" s="75"/>
      <c r="W77" s="75"/>
    </row>
    <row r="78" spans="1:23" ht="12.75">
      <c r="A78" s="74"/>
      <c r="C78" s="6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6"/>
      <c r="T78" s="75"/>
      <c r="U78" s="75"/>
      <c r="V78" s="75"/>
      <c r="W78" s="75"/>
    </row>
    <row r="79" spans="1:23" ht="12.75">
      <c r="A79" s="74"/>
      <c r="C79" s="6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6"/>
      <c r="T79" s="75"/>
      <c r="U79" s="75"/>
      <c r="V79" s="75"/>
      <c r="W79" s="75"/>
    </row>
    <row r="80" spans="1:23" ht="12.75">
      <c r="A80" s="74"/>
      <c r="C80" s="6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6"/>
      <c r="T80" s="75"/>
      <c r="U80" s="75"/>
      <c r="V80" s="75"/>
      <c r="W80" s="75"/>
    </row>
    <row r="81" spans="1:23" ht="12.75">
      <c r="A81" s="74"/>
      <c r="C81" s="6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6"/>
      <c r="T81" s="75"/>
      <c r="U81" s="75"/>
      <c r="V81" s="75"/>
      <c r="W81" s="75"/>
    </row>
    <row r="82" spans="1:23" ht="12.75">
      <c r="A82" s="74"/>
      <c r="C82" s="6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6"/>
      <c r="T82" s="75"/>
      <c r="U82" s="75"/>
      <c r="V82" s="75"/>
      <c r="W82" s="75"/>
    </row>
    <row r="83" spans="1:23" ht="12.75">
      <c r="A83" s="74"/>
      <c r="C83" s="6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6"/>
      <c r="T83" s="75"/>
      <c r="U83" s="75"/>
      <c r="V83" s="75"/>
      <c r="W83" s="75"/>
    </row>
    <row r="84" spans="1:23" ht="12.75">
      <c r="A84" s="74"/>
      <c r="C84" s="6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6"/>
      <c r="T84" s="75"/>
      <c r="U84" s="75"/>
      <c r="V84" s="75"/>
      <c r="W84" s="75"/>
    </row>
    <row r="85" spans="1:23" ht="12.75">
      <c r="A85" s="74"/>
      <c r="C85" s="6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6"/>
      <c r="T85" s="75"/>
      <c r="U85" s="75"/>
      <c r="V85" s="75"/>
      <c r="W85" s="75"/>
    </row>
    <row r="86" spans="1:23" ht="12.75">
      <c r="A86" s="74"/>
      <c r="C86" s="6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6"/>
      <c r="T86" s="75"/>
      <c r="U86" s="75"/>
      <c r="V86" s="75"/>
      <c r="W86" s="75"/>
    </row>
    <row r="87" spans="1:23" ht="12.75">
      <c r="A87" s="74"/>
      <c r="C87" s="6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6"/>
      <c r="T87" s="75"/>
      <c r="U87" s="75"/>
      <c r="V87" s="75"/>
      <c r="W87" s="75"/>
    </row>
    <row r="88" spans="1:23" ht="12.75">
      <c r="A88" s="74"/>
      <c r="C88" s="6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6"/>
      <c r="T88" s="75"/>
      <c r="U88" s="75"/>
      <c r="V88" s="75"/>
      <c r="W88" s="75"/>
    </row>
    <row r="89" spans="1:23" ht="12.75">
      <c r="A89" s="74"/>
      <c r="C89" s="6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6"/>
      <c r="T89" s="75"/>
      <c r="U89" s="75"/>
      <c r="V89" s="75"/>
      <c r="W89" s="75"/>
    </row>
    <row r="90" spans="1:23" ht="12.75">
      <c r="A90" s="74"/>
      <c r="C90" s="6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6"/>
      <c r="T90" s="75"/>
      <c r="U90" s="75"/>
      <c r="V90" s="75"/>
      <c r="W90" s="75"/>
    </row>
    <row r="91" spans="1:23" ht="12.75">
      <c r="A91" s="74"/>
      <c r="C91" s="6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6"/>
      <c r="T91" s="75"/>
      <c r="U91" s="75"/>
      <c r="V91" s="75"/>
      <c r="W91" s="75"/>
    </row>
    <row r="92" spans="1:23" ht="12.75">
      <c r="A92" s="74"/>
      <c r="C92" s="6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6"/>
      <c r="T92" s="75"/>
      <c r="U92" s="75"/>
      <c r="V92" s="75"/>
      <c r="W92" s="75"/>
    </row>
    <row r="93" spans="1:23" ht="12.75">
      <c r="A93" s="74"/>
      <c r="C93" s="6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6"/>
      <c r="T93" s="75"/>
      <c r="U93" s="75"/>
      <c r="V93" s="75"/>
      <c r="W93" s="75"/>
    </row>
    <row r="94" spans="1:23" ht="12.75">
      <c r="A94" s="74"/>
      <c r="C94" s="6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6"/>
      <c r="T94" s="75"/>
      <c r="U94" s="75"/>
      <c r="V94" s="75"/>
      <c r="W94" s="75"/>
    </row>
    <row r="95" spans="1:23" ht="12.75">
      <c r="A95" s="74"/>
      <c r="C95" s="6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6"/>
      <c r="T95" s="75"/>
      <c r="U95" s="75"/>
      <c r="V95" s="75"/>
      <c r="W95" s="75"/>
    </row>
    <row r="96" spans="1:23" ht="12.75">
      <c r="A96" s="74"/>
      <c r="C96" s="6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6"/>
      <c r="T96" s="75"/>
      <c r="U96" s="75"/>
      <c r="V96" s="75"/>
      <c r="W96" s="75"/>
    </row>
    <row r="97" spans="1:23" ht="12.75">
      <c r="A97" s="74"/>
      <c r="C97" s="6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6"/>
      <c r="T97" s="75"/>
      <c r="U97" s="75"/>
      <c r="V97" s="75"/>
      <c r="W97" s="75"/>
    </row>
    <row r="98" spans="1:23" ht="12.75">
      <c r="A98" s="74"/>
      <c r="C98" s="6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6"/>
      <c r="T98" s="75"/>
      <c r="U98" s="75"/>
      <c r="V98" s="75"/>
      <c r="W98" s="75"/>
    </row>
    <row r="99" spans="1:23" ht="12.75">
      <c r="A99" s="74"/>
      <c r="C99" s="6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6"/>
      <c r="T99" s="75"/>
      <c r="U99" s="75"/>
      <c r="V99" s="75"/>
      <c r="W99" s="75"/>
    </row>
    <row r="100" spans="1:23" ht="12.75">
      <c r="A100" s="74"/>
      <c r="C100" s="6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6"/>
      <c r="T100" s="75"/>
      <c r="U100" s="75"/>
      <c r="V100" s="75"/>
      <c r="W100" s="75"/>
    </row>
    <row r="101" spans="1:23" ht="12.75">
      <c r="A101" s="74"/>
      <c r="C101" s="6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6"/>
      <c r="T101" s="75"/>
      <c r="U101" s="75"/>
      <c r="V101" s="75"/>
      <c r="W101" s="75"/>
    </row>
    <row r="102" spans="1:23" ht="12.75">
      <c r="A102" s="74"/>
      <c r="C102" s="6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6"/>
      <c r="T102" s="75"/>
      <c r="U102" s="75"/>
      <c r="V102" s="75"/>
      <c r="W102" s="75"/>
    </row>
    <row r="103" spans="1:23" ht="12.75">
      <c r="A103" s="74"/>
      <c r="C103" s="6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6"/>
      <c r="T103" s="75"/>
      <c r="U103" s="75"/>
      <c r="V103" s="75"/>
      <c r="W103" s="75"/>
    </row>
    <row r="104" spans="1:23" ht="12.75">
      <c r="A104" s="74"/>
      <c r="C104" s="6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6"/>
      <c r="T104" s="75"/>
      <c r="U104" s="75"/>
      <c r="V104" s="75"/>
      <c r="W104" s="75"/>
    </row>
    <row r="105" spans="1:23" ht="12.75">
      <c r="A105" s="74"/>
      <c r="C105" s="6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6"/>
      <c r="T105" s="75"/>
      <c r="U105" s="75"/>
      <c r="V105" s="75"/>
      <c r="W105" s="75"/>
    </row>
    <row r="106" spans="1:23" ht="12.75">
      <c r="A106" s="74"/>
      <c r="C106" s="6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6"/>
      <c r="T106" s="75"/>
      <c r="U106" s="75"/>
      <c r="V106" s="75"/>
      <c r="W106" s="75"/>
    </row>
    <row r="107" spans="1:23" ht="12.75">
      <c r="A107" s="74"/>
      <c r="C107" s="6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6"/>
      <c r="T107" s="75"/>
      <c r="U107" s="75"/>
      <c r="V107" s="75"/>
      <c r="W107" s="75"/>
    </row>
    <row r="108" spans="1:23" ht="12.75">
      <c r="A108" s="74"/>
      <c r="C108" s="6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6"/>
      <c r="T108" s="75"/>
      <c r="U108" s="75"/>
      <c r="V108" s="75"/>
      <c r="W108" s="75"/>
    </row>
    <row r="109" spans="1:23" ht="12.75">
      <c r="A109" s="74"/>
      <c r="C109" s="6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6"/>
      <c r="T109" s="75"/>
      <c r="U109" s="75"/>
      <c r="V109" s="75"/>
      <c r="W109" s="75"/>
    </row>
    <row r="110" spans="1:23" ht="12.75">
      <c r="A110" s="74"/>
      <c r="C110" s="6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6"/>
      <c r="T110" s="75"/>
      <c r="U110" s="75"/>
      <c r="V110" s="75"/>
      <c r="W110" s="75"/>
    </row>
    <row r="111" spans="1:23" ht="12.75">
      <c r="A111" s="74"/>
      <c r="C111" s="6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6"/>
      <c r="T111" s="75"/>
      <c r="U111" s="75"/>
      <c r="V111" s="75"/>
      <c r="W111" s="75"/>
    </row>
    <row r="112" spans="1:23" ht="12.75">
      <c r="A112" s="74"/>
      <c r="C112" s="6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6"/>
      <c r="T112" s="75"/>
      <c r="U112" s="75"/>
      <c r="V112" s="75"/>
      <c r="W112" s="75"/>
    </row>
    <row r="113" spans="1:23" ht="12.75">
      <c r="A113" s="74"/>
      <c r="C113" s="6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6"/>
      <c r="T113" s="75"/>
      <c r="U113" s="75"/>
      <c r="V113" s="75"/>
      <c r="W113" s="75"/>
    </row>
    <row r="114" spans="1:23" ht="12.75">
      <c r="A114" s="74"/>
      <c r="C114" s="6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6"/>
      <c r="T114" s="75"/>
      <c r="U114" s="75"/>
      <c r="V114" s="75"/>
      <c r="W114" s="75"/>
    </row>
    <row r="115" spans="1:23" ht="12.75">
      <c r="A115" s="74"/>
      <c r="C115" s="6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6"/>
      <c r="T115" s="75"/>
      <c r="U115" s="75"/>
      <c r="V115" s="75"/>
      <c r="W115" s="75"/>
    </row>
    <row r="116" spans="1:23" ht="12.75">
      <c r="A116" s="74"/>
      <c r="C116" s="6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6"/>
      <c r="T116" s="75"/>
      <c r="U116" s="75"/>
      <c r="V116" s="75"/>
      <c r="W116" s="75"/>
    </row>
    <row r="117" spans="1:23" ht="12.75">
      <c r="A117" s="74"/>
      <c r="C117" s="6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6"/>
      <c r="T117" s="75"/>
      <c r="U117" s="75"/>
      <c r="V117" s="75"/>
      <c r="W117" s="75"/>
    </row>
    <row r="118" spans="1:23" ht="12.75">
      <c r="A118" s="74"/>
      <c r="C118" s="6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6"/>
      <c r="T118" s="75"/>
      <c r="U118" s="75"/>
      <c r="V118" s="75"/>
      <c r="W118" s="75"/>
    </row>
    <row r="119" spans="1:23" ht="12.75">
      <c r="A119" s="74"/>
      <c r="C119" s="6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6"/>
      <c r="T119" s="75"/>
      <c r="U119" s="75"/>
      <c r="V119" s="75"/>
      <c r="W119" s="75"/>
    </row>
    <row r="120" spans="1:23" ht="12.75">
      <c r="A120" s="74"/>
      <c r="C120" s="6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6"/>
      <c r="T120" s="75"/>
      <c r="U120" s="75"/>
      <c r="V120" s="75"/>
      <c r="W120" s="75"/>
    </row>
    <row r="121" spans="1:23" ht="12.75">
      <c r="A121" s="74"/>
      <c r="C121" s="6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6"/>
      <c r="T121" s="75"/>
      <c r="U121" s="75"/>
      <c r="V121" s="75"/>
      <c r="W121" s="75"/>
    </row>
    <row r="122" spans="1:23" ht="12.75">
      <c r="A122" s="74"/>
      <c r="C122" s="6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6"/>
      <c r="T122" s="75"/>
      <c r="U122" s="75"/>
      <c r="V122" s="75"/>
      <c r="W122" s="75"/>
    </row>
    <row r="123" spans="1:23" ht="12.75">
      <c r="A123" s="74"/>
      <c r="C123" s="6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6"/>
      <c r="T123" s="75"/>
      <c r="U123" s="75"/>
      <c r="V123" s="75"/>
      <c r="W123" s="75"/>
    </row>
    <row r="124" spans="1:23" ht="12.75">
      <c r="A124" s="74"/>
      <c r="C124" s="6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6"/>
      <c r="T124" s="75"/>
      <c r="U124" s="75"/>
      <c r="V124" s="75"/>
      <c r="W124" s="75"/>
    </row>
    <row r="125" spans="1:23" ht="12.75">
      <c r="A125" s="74"/>
      <c r="C125" s="6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6"/>
      <c r="T125" s="75"/>
      <c r="U125" s="75"/>
      <c r="V125" s="75"/>
      <c r="W125" s="75"/>
    </row>
    <row r="126" spans="1:23" ht="12.75">
      <c r="A126" s="74"/>
      <c r="C126" s="6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6"/>
      <c r="T126" s="75"/>
      <c r="U126" s="75"/>
      <c r="V126" s="75"/>
      <c r="W126" s="75"/>
    </row>
    <row r="127" spans="1:23" ht="12.75">
      <c r="A127" s="74"/>
      <c r="C127" s="6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6"/>
      <c r="T127" s="75"/>
      <c r="U127" s="75"/>
      <c r="V127" s="75"/>
      <c r="W127" s="75"/>
    </row>
    <row r="128" spans="1:23" ht="12.75">
      <c r="A128" s="74"/>
      <c r="C128" s="6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6"/>
      <c r="T128" s="75"/>
      <c r="U128" s="75"/>
      <c r="V128" s="75"/>
      <c r="W128" s="75"/>
    </row>
    <row r="129" spans="1:23" ht="12.75">
      <c r="A129" s="74"/>
      <c r="C129" s="6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6"/>
      <c r="T129" s="75"/>
      <c r="U129" s="75"/>
      <c r="V129" s="75"/>
      <c r="W129" s="75"/>
    </row>
    <row r="130" spans="1:23" ht="12.75">
      <c r="A130" s="74"/>
      <c r="C130" s="6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6"/>
      <c r="T130" s="75"/>
      <c r="U130" s="75"/>
      <c r="V130" s="75"/>
      <c r="W130" s="75"/>
    </row>
    <row r="131" spans="1:23" ht="12.75">
      <c r="A131" s="74"/>
      <c r="C131" s="6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6"/>
      <c r="T131" s="75"/>
      <c r="U131" s="75"/>
      <c r="V131" s="75"/>
      <c r="W131" s="75"/>
    </row>
    <row r="132" spans="1:23" ht="12.75">
      <c r="A132" s="74"/>
      <c r="C132" s="6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6"/>
      <c r="T132" s="75"/>
      <c r="U132" s="75"/>
      <c r="V132" s="75"/>
      <c r="W132" s="75"/>
    </row>
    <row r="133" spans="1:23" ht="12.75">
      <c r="A133" s="74"/>
      <c r="C133" s="6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6"/>
      <c r="T133" s="75"/>
      <c r="U133" s="75"/>
      <c r="V133" s="75"/>
      <c r="W133" s="75"/>
    </row>
    <row r="134" spans="1:23" ht="12.75">
      <c r="A134" s="74"/>
      <c r="C134" s="6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6"/>
      <c r="T134" s="75"/>
      <c r="U134" s="75"/>
      <c r="V134" s="75"/>
      <c r="W134" s="75"/>
    </row>
    <row r="135" spans="1:23" ht="12.75">
      <c r="A135" s="74"/>
      <c r="C135" s="6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6"/>
      <c r="T135" s="75"/>
      <c r="U135" s="75"/>
      <c r="V135" s="75"/>
      <c r="W135" s="75"/>
    </row>
    <row r="136" spans="1:23" ht="12.75">
      <c r="A136" s="74"/>
      <c r="C136" s="6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6"/>
      <c r="T136" s="75"/>
      <c r="U136" s="75"/>
      <c r="V136" s="75"/>
      <c r="W136" s="75"/>
    </row>
    <row r="137" spans="1:23" ht="12.75">
      <c r="A137" s="74"/>
      <c r="C137" s="6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6"/>
      <c r="T137" s="75"/>
      <c r="U137" s="75"/>
      <c r="V137" s="75"/>
      <c r="W137" s="75"/>
    </row>
    <row r="138" spans="1:23" ht="12.75">
      <c r="A138" s="74"/>
      <c r="C138" s="6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6"/>
      <c r="T138" s="75"/>
      <c r="U138" s="75"/>
      <c r="V138" s="75"/>
      <c r="W138" s="75"/>
    </row>
    <row r="139" spans="1:23" ht="12.75">
      <c r="A139" s="74"/>
      <c r="C139" s="6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6"/>
      <c r="T139" s="75"/>
      <c r="U139" s="75"/>
      <c r="V139" s="75"/>
      <c r="W139" s="75"/>
    </row>
    <row r="140" spans="1:23" ht="12.75">
      <c r="A140" s="74"/>
      <c r="C140" s="6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6"/>
      <c r="T140" s="75"/>
      <c r="U140" s="75"/>
      <c r="V140" s="75"/>
      <c r="W140" s="75"/>
    </row>
    <row r="141" spans="1:23" ht="12.75">
      <c r="A141" s="74"/>
      <c r="C141" s="6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6"/>
      <c r="T141" s="75"/>
      <c r="U141" s="75"/>
      <c r="V141" s="75"/>
      <c r="W141" s="75"/>
    </row>
    <row r="142" spans="1:23" ht="12.75">
      <c r="A142" s="74"/>
      <c r="C142" s="6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6"/>
      <c r="T142" s="75"/>
      <c r="U142" s="75"/>
      <c r="V142" s="75"/>
      <c r="W142" s="75"/>
    </row>
    <row r="143" spans="1:23" ht="12.75">
      <c r="A143" s="74"/>
      <c r="C143" s="6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6"/>
      <c r="T143" s="75"/>
      <c r="U143" s="75"/>
      <c r="V143" s="75"/>
      <c r="W143" s="75"/>
    </row>
    <row r="144" spans="1:23" ht="12.75">
      <c r="A144" s="74"/>
      <c r="C144" s="6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6"/>
      <c r="T144" s="75"/>
      <c r="U144" s="75"/>
      <c r="V144" s="75"/>
      <c r="W144" s="75"/>
    </row>
    <row r="145" spans="1:23" ht="12.75">
      <c r="A145" s="74"/>
      <c r="C145" s="6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6"/>
      <c r="T145" s="75"/>
      <c r="U145" s="75"/>
      <c r="V145" s="75"/>
      <c r="W145" s="75"/>
    </row>
    <row r="146" spans="1:23" ht="12.75">
      <c r="A146" s="74"/>
      <c r="C146" s="6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6"/>
      <c r="T146" s="75"/>
      <c r="U146" s="75"/>
      <c r="V146" s="75"/>
      <c r="W146" s="75"/>
    </row>
    <row r="147" spans="1:23" ht="12.75">
      <c r="A147" s="74"/>
      <c r="C147" s="6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6"/>
      <c r="T147" s="75"/>
      <c r="U147" s="75"/>
      <c r="V147" s="75"/>
      <c r="W147" s="75"/>
    </row>
    <row r="148" spans="1:23" ht="12.75">
      <c r="A148" s="74"/>
      <c r="C148" s="6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6"/>
      <c r="T148" s="75"/>
      <c r="U148" s="75"/>
      <c r="V148" s="75"/>
      <c r="W148" s="75"/>
    </row>
    <row r="149" spans="1:23" ht="12.75">
      <c r="A149" s="74"/>
      <c r="C149" s="6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6"/>
      <c r="T149" s="75"/>
      <c r="U149" s="75"/>
      <c r="V149" s="75"/>
      <c r="W149" s="75"/>
    </row>
    <row r="150" spans="1:23" ht="12.75">
      <c r="A150" s="74"/>
      <c r="C150" s="6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6"/>
      <c r="T150" s="75"/>
      <c r="U150" s="75"/>
      <c r="V150" s="75"/>
      <c r="W150" s="75"/>
    </row>
    <row r="151" spans="1:23" ht="12.75">
      <c r="A151" s="74"/>
      <c r="C151" s="6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6"/>
      <c r="T151" s="75"/>
      <c r="U151" s="75"/>
      <c r="V151" s="75"/>
      <c r="W151" s="75"/>
    </row>
    <row r="152" spans="1:23" ht="12.75">
      <c r="A152" s="74"/>
      <c r="C152" s="6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6"/>
      <c r="T152" s="75"/>
      <c r="U152" s="75"/>
      <c r="V152" s="75"/>
      <c r="W152" s="75"/>
    </row>
    <row r="153" spans="1:23" ht="12.75">
      <c r="A153" s="74"/>
      <c r="C153" s="6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6"/>
      <c r="T153" s="75"/>
      <c r="U153" s="75"/>
      <c r="V153" s="75"/>
      <c r="W153" s="75"/>
    </row>
    <row r="154" spans="1:23" ht="12.75">
      <c r="A154" s="74"/>
      <c r="C154" s="6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6"/>
      <c r="T154" s="75"/>
      <c r="U154" s="75"/>
      <c r="V154" s="75"/>
      <c r="W154" s="75"/>
    </row>
    <row r="155" spans="1:23" ht="12.75">
      <c r="A155" s="74"/>
      <c r="C155" s="6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6"/>
      <c r="T155" s="75"/>
      <c r="U155" s="75"/>
      <c r="V155" s="75"/>
      <c r="W155" s="75"/>
    </row>
    <row r="156" spans="1:23" ht="12.75">
      <c r="A156" s="74"/>
      <c r="C156" s="6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6"/>
      <c r="T156" s="75"/>
      <c r="U156" s="75"/>
      <c r="V156" s="75"/>
      <c r="W156" s="75"/>
    </row>
    <row r="157" spans="1:23" ht="12.75">
      <c r="A157" s="74"/>
      <c r="C157" s="6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6"/>
      <c r="T157" s="75"/>
      <c r="U157" s="75"/>
      <c r="V157" s="75"/>
      <c r="W157" s="75"/>
    </row>
    <row r="158" spans="1:23" ht="12.75">
      <c r="A158" s="74"/>
      <c r="C158" s="6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6"/>
      <c r="T158" s="75"/>
      <c r="U158" s="75"/>
      <c r="V158" s="75"/>
      <c r="W158" s="75"/>
    </row>
    <row r="159" spans="1:23" ht="12.75">
      <c r="A159" s="74"/>
      <c r="C159" s="6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6"/>
      <c r="T159" s="75"/>
      <c r="U159" s="75"/>
      <c r="V159" s="75"/>
      <c r="W159" s="75"/>
    </row>
    <row r="160" spans="1:23" ht="12.75">
      <c r="A160" s="74"/>
      <c r="C160" s="6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6"/>
      <c r="T160" s="75"/>
      <c r="U160" s="75"/>
      <c r="V160" s="75"/>
      <c r="W160" s="75"/>
    </row>
    <row r="161" spans="1:23" ht="12.75">
      <c r="A161" s="74"/>
      <c r="C161" s="6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6"/>
      <c r="T161" s="75"/>
      <c r="U161" s="75"/>
      <c r="V161" s="75"/>
      <c r="W161" s="75"/>
    </row>
    <row r="162" spans="1:23" ht="12.75">
      <c r="A162" s="74"/>
      <c r="C162" s="6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6"/>
      <c r="T162" s="75"/>
      <c r="U162" s="75"/>
      <c r="V162" s="75"/>
      <c r="W162" s="75"/>
    </row>
    <row r="163" spans="1:23" ht="12.75">
      <c r="A163" s="74"/>
      <c r="C163" s="6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6"/>
      <c r="T163" s="75"/>
      <c r="U163" s="75"/>
      <c r="V163" s="75"/>
      <c r="W163" s="75"/>
    </row>
    <row r="164" spans="1:23" ht="12.75">
      <c r="A164" s="74"/>
      <c r="C164" s="6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6"/>
      <c r="T164" s="75"/>
      <c r="U164" s="75"/>
      <c r="V164" s="75"/>
      <c r="W164" s="75"/>
    </row>
    <row r="165" spans="1:23" ht="12.75">
      <c r="A165" s="74"/>
      <c r="C165" s="6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6"/>
      <c r="T165" s="75"/>
      <c r="U165" s="75"/>
      <c r="V165" s="75"/>
      <c r="W165" s="75"/>
    </row>
    <row r="166" spans="1:23" ht="12.75">
      <c r="A166" s="74"/>
      <c r="C166" s="6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6"/>
      <c r="T166" s="75"/>
      <c r="U166" s="75"/>
      <c r="V166" s="75"/>
      <c r="W166" s="75"/>
    </row>
    <row r="167" spans="1:23" ht="12.75">
      <c r="A167" s="74"/>
      <c r="C167" s="6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6"/>
      <c r="T167" s="75"/>
      <c r="U167" s="75"/>
      <c r="V167" s="75"/>
      <c r="W167" s="75"/>
    </row>
    <row r="168" spans="1:23" ht="12.75">
      <c r="A168" s="74"/>
      <c r="C168" s="6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6"/>
      <c r="T168" s="75"/>
      <c r="U168" s="75"/>
      <c r="V168" s="75"/>
      <c r="W168" s="75"/>
    </row>
    <row r="169" spans="1:23" ht="12.75">
      <c r="A169" s="74"/>
      <c r="C169" s="6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6"/>
      <c r="T169" s="75"/>
      <c r="U169" s="75"/>
      <c r="V169" s="75"/>
      <c r="W169" s="75"/>
    </row>
    <row r="170" spans="1:23" ht="12.75">
      <c r="A170" s="74"/>
      <c r="C170" s="6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6"/>
      <c r="T170" s="75"/>
      <c r="U170" s="75"/>
      <c r="V170" s="75"/>
      <c r="W170" s="75"/>
    </row>
    <row r="171" spans="1:23" ht="12.75">
      <c r="A171" s="74"/>
      <c r="C171" s="6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6"/>
      <c r="T171" s="75"/>
      <c r="U171" s="75"/>
      <c r="V171" s="75"/>
      <c r="W171" s="75"/>
    </row>
    <row r="172" spans="1:23" ht="12.75">
      <c r="A172" s="74"/>
      <c r="C172" s="6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6"/>
      <c r="T172" s="75"/>
      <c r="U172" s="75"/>
      <c r="V172" s="75"/>
      <c r="W172" s="75"/>
    </row>
    <row r="173" spans="1:23" ht="12.75">
      <c r="A173" s="74"/>
      <c r="C173" s="6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6"/>
      <c r="T173" s="75"/>
      <c r="U173" s="75"/>
      <c r="V173" s="75"/>
      <c r="W173" s="75"/>
    </row>
    <row r="174" spans="1:23" ht="12.75">
      <c r="A174" s="74"/>
      <c r="C174" s="6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6"/>
      <c r="T174" s="75"/>
      <c r="U174" s="75"/>
      <c r="V174" s="75"/>
      <c r="W174" s="75"/>
    </row>
    <row r="175" spans="1:23" ht="12.75">
      <c r="A175" s="74"/>
      <c r="C175" s="6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6"/>
      <c r="T175" s="75"/>
      <c r="U175" s="75"/>
      <c r="V175" s="75"/>
      <c r="W175" s="75"/>
    </row>
    <row r="176" spans="1:23" ht="12.75">
      <c r="A176" s="74"/>
      <c r="C176" s="6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6"/>
      <c r="T176" s="75"/>
      <c r="U176" s="75"/>
      <c r="V176" s="75"/>
      <c r="W176" s="75"/>
    </row>
    <row r="177" spans="1:23" ht="12.75">
      <c r="A177" s="74"/>
      <c r="C177" s="6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6"/>
      <c r="T177" s="75"/>
      <c r="U177" s="75"/>
      <c r="V177" s="75"/>
      <c r="W177" s="75"/>
    </row>
    <row r="178" spans="1:23" ht="12.75">
      <c r="A178" s="74"/>
      <c r="C178" s="6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6"/>
      <c r="T178" s="75"/>
      <c r="U178" s="75"/>
      <c r="V178" s="75"/>
      <c r="W178" s="75"/>
    </row>
    <row r="179" spans="1:23" ht="12.75">
      <c r="A179" s="74"/>
      <c r="C179" s="6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6"/>
      <c r="T179" s="75"/>
      <c r="U179" s="75"/>
      <c r="V179" s="75"/>
      <c r="W179" s="75"/>
    </row>
    <row r="180" spans="1:23" ht="12.75">
      <c r="A180" s="74"/>
      <c r="C180" s="6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6"/>
      <c r="T180" s="75"/>
      <c r="U180" s="75"/>
      <c r="V180" s="75"/>
      <c r="W180" s="75"/>
    </row>
    <row r="181" spans="1:23" ht="12.75">
      <c r="A181" s="74"/>
      <c r="C181" s="6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6"/>
      <c r="T181" s="75"/>
      <c r="U181" s="75"/>
      <c r="V181" s="75"/>
      <c r="W181" s="75"/>
    </row>
    <row r="182" spans="1:23" ht="12.75">
      <c r="A182" s="74"/>
      <c r="C182" s="6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6"/>
      <c r="T182" s="75"/>
      <c r="U182" s="75"/>
      <c r="V182" s="75"/>
      <c r="W182" s="75"/>
    </row>
    <row r="183" spans="1:23" ht="12.75">
      <c r="A183" s="74"/>
      <c r="C183" s="6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6"/>
      <c r="T183" s="75"/>
      <c r="U183" s="75"/>
      <c r="V183" s="75"/>
      <c r="W183" s="75"/>
    </row>
    <row r="184" spans="1:23" ht="12.75">
      <c r="A184" s="74"/>
      <c r="C184" s="6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6"/>
      <c r="T184" s="75"/>
      <c r="U184" s="75"/>
      <c r="V184" s="75"/>
      <c r="W184" s="75"/>
    </row>
    <row r="185" spans="1:23" ht="12.75">
      <c r="A185" s="74"/>
      <c r="C185" s="6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6"/>
      <c r="T185" s="75"/>
      <c r="U185" s="75"/>
      <c r="V185" s="75"/>
      <c r="W185" s="75"/>
    </row>
    <row r="186" spans="1:23" ht="12.75">
      <c r="A186" s="74"/>
      <c r="C186" s="6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6"/>
      <c r="T186" s="75"/>
      <c r="U186" s="75"/>
      <c r="V186" s="75"/>
      <c r="W186" s="75"/>
    </row>
    <row r="187" spans="1:23" ht="12.75">
      <c r="A187" s="74"/>
      <c r="C187" s="6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6"/>
      <c r="T187" s="75"/>
      <c r="U187" s="75"/>
      <c r="V187" s="75"/>
      <c r="W187" s="75"/>
    </row>
    <row r="188" spans="1:23" ht="12.75">
      <c r="A188" s="74"/>
      <c r="C188" s="6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6"/>
      <c r="T188" s="75"/>
      <c r="U188" s="75"/>
      <c r="V188" s="75"/>
      <c r="W188" s="75"/>
    </row>
    <row r="189" spans="1:23" ht="12.75">
      <c r="A189" s="74"/>
      <c r="C189" s="6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6"/>
      <c r="T189" s="75"/>
      <c r="U189" s="75"/>
      <c r="V189" s="75"/>
      <c r="W189" s="75"/>
    </row>
    <row r="190" spans="1:23" ht="12.75">
      <c r="A190" s="74"/>
      <c r="C190" s="6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6"/>
      <c r="T190" s="75"/>
      <c r="U190" s="75"/>
      <c r="V190" s="75"/>
      <c r="W190" s="75"/>
    </row>
    <row r="191" spans="1:23" ht="12.75">
      <c r="A191" s="74"/>
      <c r="C191" s="6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6"/>
      <c r="T191" s="75"/>
      <c r="U191" s="75"/>
      <c r="V191" s="75"/>
      <c r="W191" s="75"/>
    </row>
    <row r="192" spans="1:23" ht="12.75">
      <c r="A192" s="74"/>
      <c r="C192" s="6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6"/>
      <c r="T192" s="75"/>
      <c r="U192" s="75"/>
      <c r="V192" s="75"/>
      <c r="W192" s="75"/>
    </row>
    <row r="193" spans="1:23" ht="12.75">
      <c r="A193" s="74"/>
      <c r="C193" s="6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6"/>
      <c r="T193" s="75"/>
      <c r="U193" s="75"/>
      <c r="V193" s="75"/>
      <c r="W193" s="75"/>
    </row>
    <row r="194" spans="1:23" ht="12.75">
      <c r="A194" s="74"/>
      <c r="C194" s="6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6"/>
      <c r="T194" s="75"/>
      <c r="U194" s="75"/>
      <c r="V194" s="75"/>
      <c r="W194" s="75"/>
    </row>
    <row r="195" spans="1:23" ht="12.75">
      <c r="A195" s="74"/>
      <c r="C195" s="6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6"/>
      <c r="T195" s="75"/>
      <c r="U195" s="75"/>
      <c r="V195" s="75"/>
      <c r="W195" s="75"/>
    </row>
  </sheetData>
  <sheetProtection selectLockedCells="1" selectUnlockedCells="1"/>
  <mergeCells count="5">
    <mergeCell ref="D1:G1"/>
    <mergeCell ref="H1:S1"/>
    <mergeCell ref="D66:F66"/>
    <mergeCell ref="H66:R66"/>
    <mergeCell ref="H67:L67"/>
  </mergeCells>
  <printOptions/>
  <pageMargins left="0" right="0" top="0" bottom="0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Lloyd</dc:creator>
  <cp:keywords/>
  <dc:description/>
  <cp:lastModifiedBy/>
  <cp:lastPrinted>2018-03-03T12:34:40Z</cp:lastPrinted>
  <dcterms:created xsi:type="dcterms:W3CDTF">2017-11-21T10:19:43Z</dcterms:created>
  <dcterms:modified xsi:type="dcterms:W3CDTF">2018-03-03T12:35:10Z</dcterms:modified>
  <cp:category/>
  <cp:version/>
  <cp:contentType/>
  <cp:contentStatus/>
  <cp:revision>6</cp:revision>
</cp:coreProperties>
</file>